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625" firstSheet="2" activeTab="2"/>
  </bookViews>
  <sheets>
    <sheet name="НМЦК" sheetId="1" state="hidden" r:id="rId1"/>
    <sheet name="ССРСР" sheetId="2" state="hidden" r:id="rId2"/>
    <sheet name="Проект сметы контракта" sheetId="3" r:id="rId3"/>
    <sheet name="ВОР" sheetId="4" state="hidden" r:id="rId4"/>
  </sheets>
  <definedNames>
    <definedName name="_Hlk148619212" localSheetId="2">'Проект сметы контракта'!$B$5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5" i="3" l="1"/>
  <c r="H444" i="3"/>
  <c r="G21" i="1" l="1"/>
  <c r="G19" i="1"/>
  <c r="C19" i="1" l="1"/>
  <c r="C20" i="1" s="1"/>
  <c r="C21" i="1" s="1"/>
  <c r="C16" i="1"/>
  <c r="E18" i="1" l="1"/>
  <c r="G18" i="1" s="1"/>
  <c r="E17" i="1"/>
  <c r="G17" i="1" s="1"/>
  <c r="E15" i="1"/>
  <c r="G15" i="1" s="1"/>
  <c r="E14" i="1"/>
  <c r="G14" i="1" s="1"/>
  <c r="E16" i="1" l="1"/>
  <c r="G16" i="1" s="1"/>
  <c r="E19" i="1"/>
  <c r="E21" i="1" l="1"/>
  <c r="E20" i="1"/>
  <c r="G20" i="1" s="1"/>
</calcChain>
</file>

<file path=xl/sharedStrings.xml><?xml version="1.0" encoding="utf-8"?>
<sst xmlns="http://schemas.openxmlformats.org/spreadsheetml/2006/main" count="2919" uniqueCount="1380">
  <si>
    <t>Приложение 2</t>
  </si>
  <si>
    <t>Приказа Минстроя России от 23.12.2019 №841/пр</t>
  </si>
  <si>
    <t>РАСЧЕТ НАЧАЛЬНОЙ (МАКСИМАЛЬНОЙ) ЦЕНЫ КОНТРАКТА</t>
  </si>
  <si>
    <t>при осуществлении закупки на выполнение подрядных работ по строительству объекта:</t>
  </si>
  <si>
    <t>Основание для расчета:</t>
  </si>
  <si>
    <t>1.</t>
  </si>
  <si>
    <t xml:space="preserve"> Приказ об утверждении проектной документации, включая сводный сметный расчет стоимости строительства от</t>
  </si>
  <si>
    <t>2.</t>
  </si>
  <si>
    <t>3.</t>
  </si>
  <si>
    <t>Наименование работ и затрат</t>
  </si>
  <si>
    <t>Стоимость работ в ценах
на дату утверждения сметной документации на
I квартал 2025г.</t>
  </si>
  <si>
    <t>Индекс фактической инфляции</t>
  </si>
  <si>
    <t>Стоимость работ в
ценах на дату формирования начальной (максимальной) цены контракта
III квартал 2025г.</t>
  </si>
  <si>
    <t>Индекс прогнозной инфляции на период выполнения работ</t>
  </si>
  <si>
    <t>Начальная (максимальная) цена контракта с учетом прогнозного индекса инфляции на период выполнения работ</t>
  </si>
  <si>
    <t>Строительно-монтажныне работы</t>
  </si>
  <si>
    <t>Стоимость оборудования</t>
  </si>
  <si>
    <t>Иные прочие работы и затраты</t>
  </si>
  <si>
    <t>Резерв средств на непредвиденные работы и затраты (1 %)</t>
  </si>
  <si>
    <t>Стоимость без учета НДС</t>
  </si>
  <si>
    <t>НДС (20%)</t>
  </si>
  <si>
    <t>Стоимость с учетом НДС</t>
  </si>
  <si>
    <t>Дата формирования НМЦК</t>
  </si>
  <si>
    <t>Начало строительства</t>
  </si>
  <si>
    <t>Декабрь 2025</t>
  </si>
  <si>
    <t>Окончание строительства</t>
  </si>
  <si>
    <t>Продолжительность строительства</t>
  </si>
  <si>
    <t>1. Расчет индекса фактической инфляции с использованием ИПЦ Росстата</t>
  </si>
  <si>
    <t>Апрель 2025 / Март 2025</t>
  </si>
  <si>
    <t>98,37%</t>
  </si>
  <si>
    <t>Май 2025 / Апрель 2025</t>
  </si>
  <si>
    <t>101,01%</t>
  </si>
  <si>
    <t>Июнь 2025 / Май 2025</t>
  </si>
  <si>
    <t>102,25%</t>
  </si>
  <si>
    <t>Июль 2025 / Июнь 2025</t>
  </si>
  <si>
    <t>Август 2025 / Июль 2025</t>
  </si>
  <si>
    <t>Итого индекс фактической инфляции:</t>
  </si>
  <si>
    <t>Заключение государственной экспертизы (ГАУ РК "ГОССТРОЙЭКСПЕРТИЗА")  
от 19.03.2025. № 91-1-1-2-014701-2025</t>
  </si>
  <si>
    <t>Капитальный ремонт объектов недвижимого имущества Республики Крым (нежилые помещения, расположенные по адресу: Республика крым, г.Бахчисарай, ул.Калинина,д.1)</t>
  </si>
  <si>
    <t>Сентябрь 2025</t>
  </si>
  <si>
    <t>Октябрь 2025</t>
  </si>
  <si>
    <t>3 месяца</t>
  </si>
  <si>
    <t>Январь 2025 / Декабрь 2024</t>
  </si>
  <si>
    <t>100,36%</t>
  </si>
  <si>
    <t>Февраль 2025 / Январь 2025</t>
  </si>
  <si>
    <t>99,08%</t>
  </si>
  <si>
    <t>Март 2025 / Февраль 2025</t>
  </si>
  <si>
    <t>99,87%</t>
  </si>
  <si>
    <t>100,57%</t>
  </si>
  <si>
    <t>Сентябрь 2025 / Август 2025</t>
  </si>
  <si>
    <t>1,0036 * 0,9908 * 0,9987 * 0,9837 * 1,0101 * 1,0225 * 1,0057 * 0 * 0</t>
  </si>
  <si>
    <t>2. Расчет индекса прогнозной инфляции</t>
  </si>
  <si>
    <t>Доля сметной стоимости, подлежащая выполнению в 2025г. (3 месяца/3 месяца)</t>
  </si>
  <si>
    <t>Годовые индексы прогнозной инфляции:</t>
  </si>
  <si>
    <t>на 2025 год</t>
  </si>
  <si>
    <t>107,8%</t>
  </si>
  <si>
    <t>Ежемесячные индексы прогнозной инфляции:</t>
  </si>
  <si>
    <t>¹²√1,078</t>
  </si>
  <si>
    <t>Индексы прогнозной инфляции на период исполнения контракта:</t>
  </si>
  <si>
    <t>К на 2025 год</t>
  </si>
  <si>
    <t>(1,0063 + 1,0063)/2</t>
  </si>
  <si>
    <t>Итого индекс прогнозной инфляции:</t>
  </si>
  <si>
    <t>Уровень цен утверждённой сметной документации 3 кв 2025 г.</t>
  </si>
  <si>
    <t>Утвержденный сводный сметный расчет, либо утвержденный локальный сметный расчет в сумме 15 277,82 тыс.руб. на 4 квартал 2024 г.</t>
  </si>
  <si>
    <t>Утилизация строительных отходов на полигоне</t>
  </si>
  <si>
    <t>Приложение № 6</t>
  </si>
  <si>
    <t>Утверждено приказом № 421 от 4 августа 2020 г. Минстроя РФ в редакции приказа № 557 от 7 июля 2022 г.</t>
  </si>
  <si>
    <t>Заказчик</t>
  </si>
  <si>
    <t xml:space="preserve">ГКУ "Инвестстрой Республики Крым" </t>
  </si>
  <si>
    <t/>
  </si>
  <si>
    <t>(наименование организации)</t>
  </si>
  <si>
    <t>"Утвержден" "___"______________________2025г</t>
  </si>
  <si>
    <t>Сводный сметный расчет сметной стоимостью 13 504 757,46 руб.</t>
  </si>
  <si>
    <t>(ссылка на документ об утверждении)</t>
  </si>
  <si>
    <t>СВОДНЫЙ СМЕТНЫЙ РАСЧЕТ СТОИМОСТИ СТРОИТЕЛЬСТВА № ССРСС-ССРСС</t>
  </si>
  <si>
    <t>Капитальный ремонт объектов недвижимого имущества Республики Крым (нежилые помещения, расположенные по адресу: Республика Крым, г. Бахчисарай, ул. Калинина, д.1)</t>
  </si>
  <si>
    <t>(наименование стройки)</t>
  </si>
  <si>
    <t>Составлен в текущем уровне цен IV квартал 2024 года</t>
  </si>
  <si>
    <t>№ п/п</t>
  </si>
  <si>
    <t>Обоснование</t>
  </si>
  <si>
    <t>Наименование глав, объектов капитального строительства, работ и затрат</t>
  </si>
  <si>
    <t>Сметная стоимость, руб.</t>
  </si>
  <si>
    <t>Строительных
(ремонтно- строительных, ремонтно-реставрационных) работ</t>
  </si>
  <si>
    <t>монтажных работ</t>
  </si>
  <si>
    <t>оборудования</t>
  </si>
  <si>
    <t>прочих затрат</t>
  </si>
  <si>
    <t>всего</t>
  </si>
  <si>
    <t>Глава 2. Основные объекты строительства, реконструкции, капитального ремонта</t>
  </si>
  <si>
    <t>1</t>
  </si>
  <si>
    <t>ОС-02-01</t>
  </si>
  <si>
    <t>Итого по Главе 2. "Основные объекты строительства, реконструкции, капитального ремонта"</t>
  </si>
  <si>
    <t>Глава 7. Благоустройство и озеленение территории</t>
  </si>
  <si>
    <t>Итого по Главам 1-7</t>
  </si>
  <si>
    <t>Глава 8. Временные здания и сооружения</t>
  </si>
  <si>
    <t>Итого по Главе 8. "Временные здания и сооружения"</t>
  </si>
  <si>
    <t>Итого по Главам 1-8</t>
  </si>
  <si>
    <t>Глава 9. Прочие работы и затраты</t>
  </si>
  <si>
    <t>2</t>
  </si>
  <si>
    <t>Расчет на утилизацию строительных отходов на полигоне, прил.9 п.2.10 Методики 421/пр от 04.08.2020</t>
  </si>
  <si>
    <t>Итого по Главе 9. "Прочие работы и затраты"</t>
  </si>
  <si>
    <t>Итого по Главам 1-9</t>
  </si>
  <si>
    <t>Глава 12. Публичный технологический и ценовой аудит, подготовка обоснования инвестиций, осуществляемых в инвестиционный проект по созданию объекта капитального строительства, в отношении которого планируется заключение контракта, предметом которого является одновременно выполнение работ по проектированию, строительству и вводу в эксплуатацию объекта капитального строительства, технологический и ценовой аудит такого обоснования инвестиций, аудит проектной документации, проектные и изыскательские работы</t>
  </si>
  <si>
    <t>Итого по Главе 12. "Публичный технологический и ценовой аудит, подготовка обоснования инвестиций, осуществляемых в инвестиционный проект по созданию объекта капитального строительства, в отношении которого планируется заключение контракта, предметом которого является одновременно выполнение работ по проектированию, строительству и вводу в эксплуатацию объекта капитального строительства, технологический и ценовой аудит такого обоснования инвестиций, аудит проектной документации, проектные и изыскательские работы"</t>
  </si>
  <si>
    <t>Итого по Главам 1-12</t>
  </si>
  <si>
    <t>Непредвиденные затраты</t>
  </si>
  <si>
    <t>3</t>
  </si>
  <si>
    <t>Приказ от 4.08.2020 № 421/пр п.179</t>
  </si>
  <si>
    <t>Непредвиденные затраты для объектов капитального строительства непроизводственного назначения - 1%</t>
  </si>
  <si>
    <t>1%Г1.С:Г12.С</t>
  </si>
  <si>
    <t>1%Г1.М:Г12.М</t>
  </si>
  <si>
    <t>1%Г1.О:Г12.О</t>
  </si>
  <si>
    <t>1%Г1.П:Г12.П</t>
  </si>
  <si>
    <t>Итого "Непредвиденные затраты"</t>
  </si>
  <si>
    <t>Итого с учетом "Непредвиденные затраты"</t>
  </si>
  <si>
    <t>Налоги и обязательные платежи</t>
  </si>
  <si>
    <t>4</t>
  </si>
  <si>
    <t>№ 303-ФЗ от 3.08.2018</t>
  </si>
  <si>
    <t>НДС - 20%</t>
  </si>
  <si>
    <t>20%Г1.С:Г14.С</t>
  </si>
  <si>
    <t>20%Г1.М:Г14.М</t>
  </si>
  <si>
    <t>20%Г1.О:Г14.О</t>
  </si>
  <si>
    <t>20%Г1.П:Г14.П</t>
  </si>
  <si>
    <t>Итого "Налоги и обязательные платежи"</t>
  </si>
  <si>
    <t>Итого по сводному расчету</t>
  </si>
  <si>
    <t>в том числе:</t>
  </si>
  <si>
    <t>ОТ</t>
  </si>
  <si>
    <t>ЭМ</t>
  </si>
  <si>
    <t>ОТм</t>
  </si>
  <si>
    <t>М</t>
  </si>
  <si>
    <t>Перевозка</t>
  </si>
  <si>
    <t>НР</t>
  </si>
  <si>
    <t>СП</t>
  </si>
  <si>
    <t>оборудование</t>
  </si>
  <si>
    <t>прочие затраты</t>
  </si>
  <si>
    <t xml:space="preserve">Руководитель проектной организации </t>
  </si>
  <si>
    <t>(ООО "Авиатор" Хацуков А.Ю.)</t>
  </si>
  <si>
    <t>[подпись (инициалы, фамилия)]</t>
  </si>
  <si>
    <t>Главный инженер проекта</t>
  </si>
  <si>
    <t>(ООО "Авиатор" Альботов Р.М.)</t>
  </si>
  <si>
    <t>Начальник ПТО</t>
  </si>
  <si>
    <t>(ООО "Авиатор" Манасян Т.К.)</t>
  </si>
  <si>
    <t>Директор ДОПИР ГКУ «Инвестстрой Республики Крым»</t>
  </si>
  <si>
    <t>(Саватюгин Б.Г.)</t>
  </si>
  <si>
    <t>[должность, подпись (инициалы, фамилия)]</t>
  </si>
  <si>
    <t>№п/п</t>
  </si>
  <si>
    <t>Наименование конструктивных решений (элементов), комплексов (видов) работ, оборудования</t>
  </si>
  <si>
    <t>Единица измерения</t>
  </si>
  <si>
    <t>Количество (объем работ)</t>
  </si>
  <si>
    <t>Цена на единицу измерения, без НДС руб.</t>
  </si>
  <si>
    <t>Стоимость всего, руб</t>
  </si>
  <si>
    <t>Страна происхождения оборудования</t>
  </si>
  <si>
    <t>Раздел 1. 02-01-01 Архитектурно-строительные решения</t>
  </si>
  <si>
    <t>Устройство кровли</t>
  </si>
  <si>
    <t>Наплавляемая кровля</t>
  </si>
  <si>
    <t>Огрунтовка оснований из бетона или раствора под водоизоляционный кровельный ковер: готовой эмульсией битумной</t>
  </si>
  <si>
    <t>100 м2</t>
  </si>
  <si>
    <t>Устройство кровель скатных из наплавляемых материалов: в два слоя</t>
  </si>
  <si>
    <t>Демонтажные работы</t>
  </si>
  <si>
    <t>Разборка покрытий кровель: из листовой стали</t>
  </si>
  <si>
    <t>Разборка деревянных элементов конструкций крыш: стропил со стойками и подкосами из досок</t>
  </si>
  <si>
    <t>5</t>
  </si>
  <si>
    <t>Разборка деревянных элементов конструкций крыш: обрешетки из брусков с прозорами</t>
  </si>
  <si>
    <t>Водосточная система</t>
  </si>
  <si>
    <t>6</t>
  </si>
  <si>
    <t>Устройство металлической водосточной системы: воронок</t>
  </si>
  <si>
    <t>шт</t>
  </si>
  <si>
    <t>7</t>
  </si>
  <si>
    <t>Устройство металлической водосточной системы: прямых звеньев труб</t>
  </si>
  <si>
    <t>м</t>
  </si>
  <si>
    <t>8</t>
  </si>
  <si>
    <t>Устройство металлической водосточной системы: колен</t>
  </si>
  <si>
    <t>Стены, перегородки</t>
  </si>
  <si>
    <t>Монтаж перегородок</t>
  </si>
  <si>
    <t>9</t>
  </si>
  <si>
    <t>Устройство перегородок из гипсоволокнистых листов (ГВЛ) или гипсостружечных плит (ГСП) с одинарным металлическим каркасом и двухслойной обшивкой с обеих сторон: с одним дверным проемом</t>
  </si>
  <si>
    <t>Демонтаж перегородок</t>
  </si>
  <si>
    <t>10</t>
  </si>
  <si>
    <t>Разборка деревянных перегородок: оштукатуренных двухслойных с изоляционной прокладкой или засыпкой</t>
  </si>
  <si>
    <t>Заделка проемов</t>
  </si>
  <si>
    <t>Пробивка проемов</t>
  </si>
  <si>
    <t>11</t>
  </si>
  <si>
    <t>Прорезка проемов в стенах и перегородках: каркасно-обшивных</t>
  </si>
  <si>
    <t>м2</t>
  </si>
  <si>
    <t>Оконные проемы, витражи</t>
  </si>
  <si>
    <t>12</t>
  </si>
  <si>
    <t>Установка в жилых и общественных зданиях оконных блоков из ПВХ профилей: поворотных (откидных, поворотно-откидных) с площадью проема более 2 м2 двухстворчатых</t>
  </si>
  <si>
    <t>13</t>
  </si>
  <si>
    <t>Окно 1200x1700 KBE 5 кам БЕЛОЕ St Стеклопакеты: 6-20-6Т2, 6Т2-20-6 Спецподборы ACT Противовзломность 2 с подоконниками</t>
  </si>
  <si>
    <t>14</t>
  </si>
  <si>
    <t>Установка в жилых и общественных зданиях оконных блоков из ПВХ профилей: поворотных (откидных, поворотно-откидных) с площадью проема до 2 м2 одностворчатых</t>
  </si>
  <si>
    <t>15</t>
  </si>
  <si>
    <t>16</t>
  </si>
  <si>
    <t>Окно 850х1700 KBE 5 кам БЕЛОЕ St Стеклопакеты: 6Т2-20-6, Спецподборы ACT Противовзломность 2  с подоконниками</t>
  </si>
  <si>
    <t>17</t>
  </si>
  <si>
    <t>Окно 900х1700 KBE 5 кам БЕЛОЕ St Стеклопакеты: 6Т2-20-6, Спецподборы ACT Противовзломность 2  с подоконниками</t>
  </si>
  <si>
    <t>18</t>
  </si>
  <si>
    <t>Установка в жилых и общественных зданиях оконных блоков из ПВХ профилей: поворотных (откидных, поворотно-откидных) с площадью проема более 2 м2 одностворчатых</t>
  </si>
  <si>
    <t>19</t>
  </si>
  <si>
    <t>Окно 1200х2700 KBE 5 кам БЕЛОЕ St Стеклопакеты: 6Т2-20-6, Спецподборы ACT Противовзломность 2  с подоконниками</t>
  </si>
  <si>
    <t>20</t>
  </si>
  <si>
    <t>Установка подоконных досок из ПВХ: в каменных стенах толщиной свыше 0,51 м</t>
  </si>
  <si>
    <t>100 м</t>
  </si>
  <si>
    <t>21</t>
  </si>
  <si>
    <t>Смена обделок из листовой стали (поясков, сандриков, отливов, карнизов) шириной: до 0,4 м</t>
  </si>
  <si>
    <t>Установка витражей</t>
  </si>
  <si>
    <t>22</t>
  </si>
  <si>
    <t>Монтаж витражей, витрин: с двойным или одинарным остеклением для высотных зданий</t>
  </si>
  <si>
    <t>т</t>
  </si>
  <si>
    <t>23</t>
  </si>
  <si>
    <t>Витраж из алюминиевых профилей ДАБ О Бпр Дп Двз Р Ф 3000h-5500 сфрамугой 600h-5500 ГОСТ23747-2015</t>
  </si>
  <si>
    <t>Двери</t>
  </si>
  <si>
    <t>24</t>
  </si>
  <si>
    <t>Установка противопожарных дверей: однопольных глухих</t>
  </si>
  <si>
    <t>25</t>
  </si>
  <si>
    <t>Установка блоков в наружных и внутренних дверных проемах: в каменных стенах, площадь проема до 3 м2</t>
  </si>
  <si>
    <t>26</t>
  </si>
  <si>
    <t>Установка и крепление наличников</t>
  </si>
  <si>
    <t>Полы</t>
  </si>
  <si>
    <t>Тип 1</t>
  </si>
  <si>
    <t>27</t>
  </si>
  <si>
    <t>Устройство тепло- и звукоизоляции сплошной из плит: теплоизоляционных из экструзионного пенополистирола</t>
  </si>
  <si>
    <t>28</t>
  </si>
  <si>
    <t>Устройство стяжек: цементных толщиной 20 мм</t>
  </si>
  <si>
    <t>29</t>
  </si>
  <si>
    <t>Устройство стяжек: на каждые 5 мм изменения толщины стяжки добавлять или исключать к норме 11-01-011-01</t>
  </si>
  <si>
    <t>30</t>
  </si>
  <si>
    <t>Армирование подстилающих слоев и набетонок</t>
  </si>
  <si>
    <t>31</t>
  </si>
  <si>
    <t>32</t>
  </si>
  <si>
    <t>33</t>
  </si>
  <si>
    <t>Устройство покрытий: из досок ламинированных замковым способом</t>
  </si>
  <si>
    <t>34</t>
  </si>
  <si>
    <t>Устройство плинтусов поливинилхлоридных: на винтах самонарезающих</t>
  </si>
  <si>
    <t>Тип 2</t>
  </si>
  <si>
    <t>35</t>
  </si>
  <si>
    <t>36</t>
  </si>
  <si>
    <t>Устройство гидроизоляции оклеечной рулонными материалами: на резино-битумной мастике, первый слой</t>
  </si>
  <si>
    <t>37</t>
  </si>
  <si>
    <t>Устройство гидроизоляции оклеечной рулонными материалами: на резино-битумной мастике, последующий слой</t>
  </si>
  <si>
    <t>38</t>
  </si>
  <si>
    <t>39</t>
  </si>
  <si>
    <t>40</t>
  </si>
  <si>
    <t>41</t>
  </si>
  <si>
    <t>42</t>
  </si>
  <si>
    <t>43</t>
  </si>
  <si>
    <t>Устройство покрытий из плит керамогранитных размером: 40х40 см</t>
  </si>
  <si>
    <t>Тип 3</t>
  </si>
  <si>
    <t>44</t>
  </si>
  <si>
    <t>Устройство тепло- и звукоизоляции сплошной из плит: или матов минераловатных или стекловолокнистых</t>
  </si>
  <si>
    <t>45</t>
  </si>
  <si>
    <t>46</t>
  </si>
  <si>
    <t>47</t>
  </si>
  <si>
    <t>48</t>
  </si>
  <si>
    <t>49</t>
  </si>
  <si>
    <t>50</t>
  </si>
  <si>
    <t>Устройство покрытий из плит керамогранитных размером: 60х60 см</t>
  </si>
  <si>
    <t>51</t>
  </si>
  <si>
    <t>Отделочные работы</t>
  </si>
  <si>
    <t>Помещения 3,10,10.1,11, 14,14.1,14.2, 15,16,53,54,55,57</t>
  </si>
  <si>
    <t>52</t>
  </si>
  <si>
    <t>Устройство потолков: плитно-ячеистых по каркасу из оцинкованного профиля</t>
  </si>
  <si>
    <t>53</t>
  </si>
  <si>
    <t>Покрытие поверхностей грунтовкой глубокого проникновения: за 1 раз стен</t>
  </si>
  <si>
    <t>54</t>
  </si>
  <si>
    <t>Устройство на плоских и криволинейных поверхностях каркаса изоляции: из сетки</t>
  </si>
  <si>
    <t>55</t>
  </si>
  <si>
    <t>Штукатурка поверхностей внутри здания цементно-известковым или цементным раствором по камню и бетону: улучшенная стен</t>
  </si>
  <si>
    <t>56</t>
  </si>
  <si>
    <t>Штукатурка поверхностей оконных и дверных откосов по бетону и камню: плоских</t>
  </si>
  <si>
    <t>57</t>
  </si>
  <si>
    <t>Сплошное выравнивание внутренних поверхностей (однослойное оштукатуривание) из сухих растворных смесей толщиной до 10 мм: стен</t>
  </si>
  <si>
    <t>58</t>
  </si>
  <si>
    <t>Сплошное выравнивание внутренних поверхностей (однослойное оштукатуривание) из сухих растворных смесей на каждый 1 мм изменения толщины слоя добавлять или исключать к норме: 15-02-019-03</t>
  </si>
  <si>
    <t>59</t>
  </si>
  <si>
    <t>Сплошное выравнивание внутренних поверхностей (однослойное оштукатуривание) из сухих растворных смесей толщиной до 10 мм: оконных и дверных откосов плоских</t>
  </si>
  <si>
    <t>60</t>
  </si>
  <si>
    <t>Окраска поливинилацетатными водоэмульсионными составами улучшенная: по сборным конструкциям стен, подготовленным под окраску</t>
  </si>
  <si>
    <t>Помещения 17,17.1</t>
  </si>
  <si>
    <t>61</t>
  </si>
  <si>
    <t>Сплошное выравнивание внутренних поверхностей (однослойное оштукатуривание) из сухих растворных смесей толщиной до 10 мм: потолков</t>
  </si>
  <si>
    <t>62</t>
  </si>
  <si>
    <t>Сплошное выравнивание внутренних поверхностей (однослойное оштукатуривание) из сухих растворных смесей на каждый 1 мм изменения толщины слоя добавлять или исключать к норме: 15-02-019-04</t>
  </si>
  <si>
    <t>63</t>
  </si>
  <si>
    <t>Окраска поливинилацетатными водоэмульсионными составами простая по штукатурке и сборным конструкциям: потолков, подготовленным под окраску</t>
  </si>
  <si>
    <t>64</t>
  </si>
  <si>
    <t>65</t>
  </si>
  <si>
    <t>Штукатурка поверхностей внутри здания цементно-известковым или цементным раствором по камню и бетону: простая стен</t>
  </si>
  <si>
    <t>66</t>
  </si>
  <si>
    <t>Гладкая облицовка стен, столбов, пилястр и откосов (без карнизных, плинтусных и угловых плиток) без установки плиток туалетного гарнитура на клее из сухих смесей: по кирпичу и бетону</t>
  </si>
  <si>
    <t>Наружная отделка</t>
  </si>
  <si>
    <t>67</t>
  </si>
  <si>
    <t>Шлифовка поверхностей из известняка без заделки трещин и выбоин вручную</t>
  </si>
  <si>
    <t>68</t>
  </si>
  <si>
    <t>Облицовка наружных стен крупноразмерными многоцветными керамогранитными плитами на цементном растворе с затиркой швов: цементным раствором</t>
  </si>
  <si>
    <t>Отмостка</t>
  </si>
  <si>
    <t>69</t>
  </si>
  <si>
    <t>Ремонт отмостки: бетонной толщиной 15 см</t>
  </si>
  <si>
    <t>70</t>
  </si>
  <si>
    <t>Разборка бетонных конструкций объемом более 1 м3 при помощи отбойных молотков из бетона марки: 100</t>
  </si>
  <si>
    <t>м3</t>
  </si>
  <si>
    <t>71</t>
  </si>
  <si>
    <t>Разборка: мелкоблочных стен</t>
  </si>
  <si>
    <t>72</t>
  </si>
  <si>
    <t>Разборка: бетонных фундаментов</t>
  </si>
  <si>
    <t>73</t>
  </si>
  <si>
    <t>Демонтаж дверных коробок: в каменных стенах с отбивкой штукатурки в откосах</t>
  </si>
  <si>
    <t>100 шт</t>
  </si>
  <si>
    <t>74</t>
  </si>
  <si>
    <t>Установка металлических дверных блоков в готовые проемы</t>
  </si>
  <si>
    <t>75</t>
  </si>
  <si>
    <t>Отбивка штукатурки с поверхностей: стен и потолков кирпичных</t>
  </si>
  <si>
    <t>76</t>
  </si>
  <si>
    <t>Разборка покрытий полов: из линолеума и релина</t>
  </si>
  <si>
    <t>77</t>
  </si>
  <si>
    <t>Разборка отбойным молотком стяжек толщиной 20 мм: цементных, бетонных с кирпичным щебнем</t>
  </si>
  <si>
    <t>78</t>
  </si>
  <si>
    <t>Добавлять или исключать на каждые 5 мм изменения толщины стяжки: к норме 57-01-021-02</t>
  </si>
  <si>
    <t>79</t>
  </si>
  <si>
    <t>Погрузка в автотранспортное средство: мусор строительный с погрузкой экскаваторами емкостью ковша до 0,5 м3</t>
  </si>
  <si>
    <t>1т груза</t>
  </si>
  <si>
    <t>80</t>
  </si>
  <si>
    <t>Перевозка грузов I класса автомобилями-самосвалами грузоподъемностью до 15 т по дорогам с усовершенствованным (асфальтобетонным, цементобетонным, железобетонным, обработанным органическим вяжущим) дорожным покрытием на расстояние 89 км</t>
  </si>
  <si>
    <t>81</t>
  </si>
  <si>
    <t>Погрузка в автотранспортное средство: металлические конструкции весом до 1 т</t>
  </si>
  <si>
    <t>82</t>
  </si>
  <si>
    <t>Перевозка грузов I класса автомобилями бортовыми грузоподъемностью до 20 т по дорогам с усовершенствованным (асфальтобетонным, цементобетонным, железобетонным, обработанным органическим вяжущим) дорожным покрытием на расстояние 2 км</t>
  </si>
  <si>
    <t>Деталь пробивки проема шириной 800 мм. Разрез 1-1, 2-2</t>
  </si>
  <si>
    <t>83</t>
  </si>
  <si>
    <t>Устройство в бетонных конструкциях полов и стен борозд с использованием штробореза площадью сечения: до 20 см2</t>
  </si>
  <si>
    <t>84</t>
  </si>
  <si>
    <t>Обрамление проемов угловой сталью</t>
  </si>
  <si>
    <t>85</t>
  </si>
  <si>
    <t>Установка анкеров в отверстия глубиной 100 мм с применением составов на цементно-эпоксидной основе, диаметр анкера: 10 мм</t>
  </si>
  <si>
    <t>86</t>
  </si>
  <si>
    <t>87</t>
  </si>
  <si>
    <t>88</t>
  </si>
  <si>
    <t>Всего с НДС</t>
  </si>
  <si>
    <t>Раздел 2. 02-01-02 СКС</t>
  </si>
  <si>
    <t>Активное оборудование СКС</t>
  </si>
  <si>
    <t>89</t>
  </si>
  <si>
    <t>Съемные и выдвижные блоки (модули, ячейки, ТЭЗ), масса: до 5 кг</t>
  </si>
  <si>
    <t>16 портовый коммутатор ТР-link TL-SG1016</t>
  </si>
  <si>
    <t>ОБ</t>
  </si>
  <si>
    <t>16 портовый коммутатор ТР-link TL-SL1218P</t>
  </si>
  <si>
    <t>92</t>
  </si>
  <si>
    <t>Устройство оптико-(фото)электрическое,: блок питания и контроля</t>
  </si>
  <si>
    <t>Источник бесперебойного ИБП Ippon Innova G2 Euro 3000, 3000ВА</t>
  </si>
  <si>
    <t>Шкафы монтажные</t>
  </si>
  <si>
    <t>94</t>
  </si>
  <si>
    <t>Стойка, полустойка, каркас стойки или шкаф, масса: до 100 кг</t>
  </si>
  <si>
    <t>Шкаф напольный 19", 15U, 600х350х769 Cobeus SH-05F-15U60/35-R</t>
  </si>
  <si>
    <t>96</t>
  </si>
  <si>
    <t>Вентилятор</t>
  </si>
  <si>
    <t>Вентилятор для установки в настенные шкафы серии SH-05F, WSC-05D Cobeus XD12038A2, 220В, 120х120х38мм</t>
  </si>
  <si>
    <t>98</t>
  </si>
  <si>
    <t>Блоки с тремя выключателями и одной штепсельной розеткой утопленного типа при скрытой проводке</t>
  </si>
  <si>
    <t>99</t>
  </si>
  <si>
    <t>Блок евророзеток для 19" шкафов, горизонтальный, 6 розеток, фильтр 16А,  Cobeus PDU-6P-F-2EU</t>
  </si>
  <si>
    <t>Коммутационное оборудование</t>
  </si>
  <si>
    <t>100</t>
  </si>
  <si>
    <t>Патч-панель RJ-45, cat. 5e  24 порта, Cobeus PL-24-Cat.5e Dual IDC</t>
  </si>
  <si>
    <t>102</t>
  </si>
  <si>
    <t>Устройство телефонное</t>
  </si>
  <si>
    <t>IP АТС Grandstream UCM6300А</t>
  </si>
  <si>
    <t>104</t>
  </si>
  <si>
    <t>Аппарат телефонный системы ЦБ или АТС: настольный</t>
  </si>
  <si>
    <t>IP Телефон Grandstream GRP2602P</t>
  </si>
  <si>
    <t>106</t>
  </si>
  <si>
    <t>Установка: рам секций стативов</t>
  </si>
  <si>
    <t>107</t>
  </si>
  <si>
    <t>Полка 19" перфорированная консольная Cobeus SH-J017-1U-200</t>
  </si>
  <si>
    <t>108</t>
  </si>
  <si>
    <t>Направляющие в шкаф Cobeus J05-06-100KG</t>
  </si>
  <si>
    <t>109</t>
  </si>
  <si>
    <t>Розетка микрофонная</t>
  </si>
  <si>
    <t>110</t>
  </si>
  <si>
    <t>Розетка компьютерная RJ-45 для монтажа в кабель-каналы, 1 модуль, 1,5 А, 150 В, цвет белый, IP20</t>
  </si>
  <si>
    <t>111</t>
  </si>
  <si>
    <t>Перемычки кабельные длиной: до 6 м</t>
  </si>
  <si>
    <t>100 перемычек</t>
  </si>
  <si>
    <t>112</t>
  </si>
  <si>
    <t>Патч-корд U/UTP, категория 5е, 2хRJ45/8р8с, неэкранированный зеленый PVC 0.5м Cobeus PC-UTP-RJ45-Cat5e-0.5m-BL</t>
  </si>
  <si>
    <t>113</t>
  </si>
  <si>
    <t>Патч-корд U/UTP, категория 5е, 2хRJ45/8р8с, неэкранированный зеленый PVC 0.5м Cobeus PC-UTP-RJ45-Cat5e-0.5m-GN</t>
  </si>
  <si>
    <t>Кабельная продукция</t>
  </si>
  <si>
    <t>114</t>
  </si>
  <si>
    <t>Лоток металлический штампованный по установленным конструкциям, ширина лотка: до 200 мм</t>
  </si>
  <si>
    <t>115</t>
  </si>
  <si>
    <t>Лоток стальной перфорированный, толщина стенки 0,7 мм, размеры 50х50х3000 мм</t>
  </si>
  <si>
    <t>116</t>
  </si>
  <si>
    <t>Угол вертикальный внутренний 90 гр 50/50 CS90</t>
  </si>
  <si>
    <t>117</t>
  </si>
  <si>
    <t>Крышка на угол осн 50L300 толщ 1,2 мм CS90</t>
  </si>
  <si>
    <t>118</t>
  </si>
  <si>
    <t>Ответвитель т-образный горизонтальный DPT</t>
  </si>
  <si>
    <t>119</t>
  </si>
  <si>
    <t>Консоль потолочная с осн. 50 мм, BBA</t>
  </si>
  <si>
    <t>120</t>
  </si>
  <si>
    <t>Фланец соединительный 50/50 FR</t>
  </si>
  <si>
    <t>121</t>
  </si>
  <si>
    <t>Крышка с заземлением на лоток основанием 50 мм, длина 3000 мм</t>
  </si>
  <si>
    <t>122</t>
  </si>
  <si>
    <t>Короба пластмассовые: шириной до 40 мм</t>
  </si>
  <si>
    <t>123</t>
  </si>
  <si>
    <t>Кабель-канал (короб), размеры 20х10 мм</t>
  </si>
  <si>
    <t>124</t>
  </si>
  <si>
    <t>Провод в коробах, сечением: до 6 мм2</t>
  </si>
  <si>
    <t>125</t>
  </si>
  <si>
    <t>Кабель витая пара U/UTP 4х2х0,52, категория 5e</t>
  </si>
  <si>
    <t>1000 м</t>
  </si>
  <si>
    <t>Раздел 3. 02-01-03 Отопление вентиляция</t>
  </si>
  <si>
    <t>Отопление Т1,Т2</t>
  </si>
  <si>
    <t>Трубопроводы</t>
  </si>
  <si>
    <t>126</t>
  </si>
  <si>
    <t>Прокладка внутренних трубопроводов водоснабжения и отопления из многослойных полипропиленовых труб, из заранее собранных узлов, наружным диаметром: 20 мм</t>
  </si>
  <si>
    <t>127</t>
  </si>
  <si>
    <t>VTp.702 Соединитель под ключ с переходом на внутреннюю резьбу д.20х3,4/15 VALTEC</t>
  </si>
  <si>
    <t>128</t>
  </si>
  <si>
    <t>VTp. 761 Соединитель с переходом на наружную резьбу 20х3,4/15 VALTEC</t>
  </si>
  <si>
    <t>129</t>
  </si>
  <si>
    <t>Прокладка внутренних трубопроводов водоснабжения и отопления из многослойных полипропиленовых труб, из заранее собранных узлов, наружным диаметром: 25 мм</t>
  </si>
  <si>
    <t>130</t>
  </si>
  <si>
    <t>VTp.702 Соединитель под ключ с переходом на внутреннюю резьбу д.25х4,2/20 VALTEC</t>
  </si>
  <si>
    <t>131</t>
  </si>
  <si>
    <t>Прокладка внутренних трубопроводов водоснабжения и отопления из многослойных полипропиленовых труб, из заранее собранных узлов, наружным диаметром: 40 мм</t>
  </si>
  <si>
    <t>132</t>
  </si>
  <si>
    <t>Сборка узла трубопровода водоснабжения и отопления из многослойного полипропилена, армированного стекловолокном, раструбная сварка, наружный диаметр: 20 мм</t>
  </si>
  <si>
    <t>100 соединений</t>
  </si>
  <si>
    <t>133</t>
  </si>
  <si>
    <t>Сборка узла трубопровода водоснабжения и отопления из многослойного полипропилена, армированного стекловолокном, раструбная сварка, наружный диаметр: 25 мм</t>
  </si>
  <si>
    <t>134</t>
  </si>
  <si>
    <t>Сборка узла трубопровода водоснабжения и отопления из многослойного полипропилена, армированного стекловолокном, раструбная сварка, наружный диаметр: 40 мм</t>
  </si>
  <si>
    <t>Изоляция</t>
  </si>
  <si>
    <t>135</t>
  </si>
  <si>
    <t>Изоляция изделиями из вспененного каучука, вспененного полиэтилена трубопроводов наружным диметром: до 160 мм трубками</t>
  </si>
  <si>
    <t>10 м</t>
  </si>
  <si>
    <t>Арматура на трубопроводах</t>
  </si>
  <si>
    <t>136</t>
  </si>
  <si>
    <t>Установка терморегулирующих клапанов на отопительных приборах</t>
  </si>
  <si>
    <t>137</t>
  </si>
  <si>
    <t>Установка воздухоотводчиков</t>
  </si>
  <si>
    <t>Воздухоотводчик автоматический Heizen 1/2" наружная резьба</t>
  </si>
  <si>
    <t>139</t>
  </si>
  <si>
    <t>Ротаметр показывающий, диаметр условного прохода до 10 мм; счетчик, диаметр условного прохода до 40 мм, устанавливаемые на резьбовых (муфтовых) соединениях</t>
  </si>
  <si>
    <t>Теплосчётчик ультразвуковой Тепловодохран Пульсар, Ду20, RS-485</t>
  </si>
  <si>
    <t>Отопительные приборы</t>
  </si>
  <si>
    <t>141</t>
  </si>
  <si>
    <t>Установка радиаторов алюминиевых и биметаллических с креплением к стене с числом секций: свыше 10 до 16</t>
  </si>
  <si>
    <t>142</t>
  </si>
  <si>
    <t>Отопительный прибор биметаллический секционный РБМ-500, высота 560 мм, 18 эл.</t>
  </si>
  <si>
    <t>Кондиционирование</t>
  </si>
  <si>
    <t>143</t>
  </si>
  <si>
    <t>Установка сплит-систем с внутренним блоком настенного типа мощностью: до 5 кВт</t>
  </si>
  <si>
    <t>компл</t>
  </si>
  <si>
    <t>Сплит-система Ballu Olympio Edge BSO-12HN8_22Y</t>
  </si>
  <si>
    <t>комплект</t>
  </si>
  <si>
    <t>Сплит-система Ballu Olympio Edge BSO-07HN8_22Y</t>
  </si>
  <si>
    <t>146</t>
  </si>
  <si>
    <t>Установка решеток жалюзийных площадью в свету: до 0,5 м2</t>
  </si>
  <si>
    <t>Раздел 4. 02-01-04 Электромонтажные работы</t>
  </si>
  <si>
    <t>147</t>
  </si>
  <si>
    <t>Заделка отверстий в местах прохода трубопроводов: в стенах и перегородках оштукатуренных</t>
  </si>
  <si>
    <t>100 отверстий</t>
  </si>
  <si>
    <t>148</t>
  </si>
  <si>
    <t>Демонтаж: электросчетчиков</t>
  </si>
  <si>
    <t>Электромонтажные работы</t>
  </si>
  <si>
    <t>149</t>
  </si>
  <si>
    <t>Блок управления шкафного исполнения или распределительный пункт (шкаф), устанавливаемый: на стене, высота и ширина до 600х600 мм</t>
  </si>
  <si>
    <t>150</t>
  </si>
  <si>
    <t>Щит учетно-распределительный ЩУРН-3-30з, с замком, IP30, размеры 540х490х165 мм</t>
  </si>
  <si>
    <t>151</t>
  </si>
  <si>
    <t>Счетчики, устанавливаемые на готовом основании: трехфазные</t>
  </si>
  <si>
    <t>Счетчик электрической энергии, трехфазный, однотарифный с механическим отсчетным устройством, номинальное напряжение 3Х57,7/100 В, номинальный (максимальный) ток 5(7,5) А, класс точности 0,5S</t>
  </si>
  <si>
    <t>153</t>
  </si>
  <si>
    <t>Прибор или аппарат</t>
  </si>
  <si>
    <t>Выключатель автоматический 3P, 40 А, 10 кА, характеристика D</t>
  </si>
  <si>
    <t>Устройство защитного отключения 2P, 25 А, 30 мА</t>
  </si>
  <si>
    <t>Выключатель автоматический 1P, 16 А, 10 кА, характеристика C</t>
  </si>
  <si>
    <t>157
О</t>
  </si>
  <si>
    <t>Независимый расцепитель РН 47-29</t>
  </si>
  <si>
    <t>Выключатель автоматический 1P, 10 А, 10 кА, характеристика C</t>
  </si>
  <si>
    <t>Осветительное электрооборудование (административное здание)</t>
  </si>
  <si>
    <t>159</t>
  </si>
  <si>
    <t>Светильник отдельно устанавливаемый: на штырях с количеством ламп в светильнике 1</t>
  </si>
  <si>
    <t>160</t>
  </si>
  <si>
    <t>Светильник потолочный с декоративной накладкой, мощность 45 Вт, световой поток 4200 лм, степень защиты IP40, 595х595х42 мм</t>
  </si>
  <si>
    <t>161</t>
  </si>
  <si>
    <t>Светильник светодиодный ДПО 5030 12Вт 4000K IP65 круг белый</t>
  </si>
  <si>
    <t>162</t>
  </si>
  <si>
    <t>Светильник светодиодный ДПБ 3003 18Вт IP54 4000K</t>
  </si>
  <si>
    <t>163</t>
  </si>
  <si>
    <t>Световые настенные указатели</t>
  </si>
  <si>
    <t>164</t>
  </si>
  <si>
    <t>Светодиодный аварийный светильник постоянного действия ДПА 5042-1</t>
  </si>
  <si>
    <t>165</t>
  </si>
  <si>
    <t>Светодиодный аварийный светильник постоянного действия ССА1002</t>
  </si>
  <si>
    <t>Установочные изделия</t>
  </si>
  <si>
    <t>166</t>
  </si>
  <si>
    <t>Выключатель: одноклавишный утопленного типа при скрытой проводке</t>
  </si>
  <si>
    <t>167</t>
  </si>
  <si>
    <t>Выключатель скрытого монтажа, одноклавишный, 10 А, цветной, IP20</t>
  </si>
  <si>
    <t>168</t>
  </si>
  <si>
    <t>Коробки для установки розеток и выключателей скрытой проводки</t>
  </si>
  <si>
    <t>1000 шт</t>
  </si>
  <si>
    <t>169</t>
  </si>
  <si>
    <t>Выключатель: двухклавишный утопленного типа при скрытой проводке</t>
  </si>
  <si>
    <t>170</t>
  </si>
  <si>
    <t>Выключатель скрытого монтажа, двухклавишный, 10 А, цвет белый, IP20</t>
  </si>
  <si>
    <t>171</t>
  </si>
  <si>
    <t>172</t>
  </si>
  <si>
    <t>Розетка штепсельная: утопленного типа при скрытой проводке</t>
  </si>
  <si>
    <t>173</t>
  </si>
  <si>
    <t>Розетки скрытой проводки двухгнездная, 16 А, 250 В, IP20</t>
  </si>
  <si>
    <t>174</t>
  </si>
  <si>
    <t>Розетки скрытой проводки с заземлением</t>
  </si>
  <si>
    <t>175</t>
  </si>
  <si>
    <t>176</t>
  </si>
  <si>
    <t>Труба гофрированная ПВХ для защиты проводов и кабелей по установленным конструкциям, по стенам, колоннам, потолкам, основанию пола</t>
  </si>
  <si>
    <t>177</t>
  </si>
  <si>
    <t>Трубы гибкие гофрированные, тяжелые, из самозатухающего ПВХ, с протяжкой, номинальный диаметр 20 мм</t>
  </si>
  <si>
    <t>178</t>
  </si>
  <si>
    <t>Клипсы (зажимы)</t>
  </si>
  <si>
    <t>179</t>
  </si>
  <si>
    <t>Затягивание провода в проложенные трубы и металлические рукава первого одножильного или многожильного в общей оплетке, суммарное сечение: до 6 мм2</t>
  </si>
  <si>
    <t>180</t>
  </si>
  <si>
    <t>Коробка ответвительная, размеры 100х100х50 мм</t>
  </si>
  <si>
    <t>181</t>
  </si>
  <si>
    <t>Кабель силовой с медными жилами ВВГнг(A)-LS 3х1,5ок(N, PE)-1000</t>
  </si>
  <si>
    <t>182</t>
  </si>
  <si>
    <t>Кабель трех-пятижильный сечением жилы до 16 мм2 с креплением накладными скобами, полосками с установкой ответвительных коробок</t>
  </si>
  <si>
    <t>183</t>
  </si>
  <si>
    <t>Кабель силовой с медными жилами ВВГнг(A)-FRLS 3х1,5ок(N, PE)-1000</t>
  </si>
  <si>
    <t>184</t>
  </si>
  <si>
    <t>Затягивание провода в проложенные трубы и металлические рукава каждого последующего одножильного или многожильного в общей оплетке, суммарное сечение: до 35 мм2</t>
  </si>
  <si>
    <t>185</t>
  </si>
  <si>
    <t>Кабель силовой с медными жилами ВВГнг(A)-LS 3х2,5ок(N, PE)-1000</t>
  </si>
  <si>
    <t>186</t>
  </si>
  <si>
    <t>187</t>
  </si>
  <si>
    <t>188</t>
  </si>
  <si>
    <t>189</t>
  </si>
  <si>
    <t>Кабель силовой с медными жилами ВВГнг(A)-LS 5х10ок(N, PE)-1000</t>
  </si>
  <si>
    <t>Раздел 5. 02-01-05 АУПСТ</t>
  </si>
  <si>
    <t>Монтажные работы</t>
  </si>
  <si>
    <t>190</t>
  </si>
  <si>
    <t>Приборы ПС приемно-контрольные, пусковые, концентратор: блок базовый на 10 лучей</t>
  </si>
  <si>
    <t>191
О</t>
  </si>
  <si>
    <t>Прибор приемно-контрольный и управления пожарный Болид Сириус</t>
  </si>
  <si>
    <t>192</t>
  </si>
  <si>
    <t>Аккумуляторная батарея 12В, 17Ач</t>
  </si>
  <si>
    <t>194</t>
  </si>
  <si>
    <t>Приборы, устанавливаемые на металлоконструкциях, щитах и пультах, масса: до 5 кг</t>
  </si>
  <si>
    <t>Блок индикации с клавиатурой (60 ЗКПС, 2RS485)</t>
  </si>
  <si>
    <t>196</t>
  </si>
  <si>
    <t>Устройства промежуточные на количество лучей: 5</t>
  </si>
  <si>
    <t>Блок контрольно-пусковой адресный С2000-СП2 исп. 02</t>
  </si>
  <si>
    <t>Блок сигнально-пусковой 4 реле, 220В С2000-СП1 исп. 01</t>
  </si>
  <si>
    <t>199</t>
  </si>
  <si>
    <t>Резервированный источник питания, 24В, 1А РИП-24 исп.02</t>
  </si>
  <si>
    <t>201</t>
  </si>
  <si>
    <t>Аккумуляторная батарея 12В, 7Ач</t>
  </si>
  <si>
    <t>203</t>
  </si>
  <si>
    <t>Извещатель ПС автоматический: дымовой, фотоэлектрический, радиоизотопный, световой в нормальном исполнении</t>
  </si>
  <si>
    <t>Извещатель пожарный дымовой оптико-электронный точечный адресный ДИП 34А-03</t>
  </si>
  <si>
    <t>205</t>
  </si>
  <si>
    <t>Коробка ответвительная на стене</t>
  </si>
  <si>
    <t>Блок разветвительно-изолирующий Бриз</t>
  </si>
  <si>
    <t>207</t>
  </si>
  <si>
    <t>Аппарат (кнопка, ключ управления, замок электромагнитной блокировки, звуковой сигнал, сигнальная лампа) управления и сигнализации, количество подключаемых концов до 2: однопроволочного провода (жил кабеля)</t>
  </si>
  <si>
    <t>Извещатель пожарный ручной адресный с изолятором КЗ ИПР 513-3АМ исп. 01</t>
  </si>
  <si>
    <t>Устройство дистанционного пуска адресное УПДЛ 513-3АМ</t>
  </si>
  <si>
    <t>210</t>
  </si>
  <si>
    <t>Расширитель адресный  С2000-АР2 исп.02</t>
  </si>
  <si>
    <t>212</t>
  </si>
  <si>
    <t>Извещатель ПС автоматический: тепловой электро-контактный, магнитоконтактный в нормальном исполнении</t>
  </si>
  <si>
    <t>Извещатель магнитоконтактный на металл. конструкции ИО 102-40 Б2П</t>
  </si>
  <si>
    <t>214</t>
  </si>
  <si>
    <t>Механизм исполнительный, масса: до 20 кг</t>
  </si>
  <si>
    <t>2 монтируются, 1 резерв</t>
  </si>
  <si>
    <t>Модуль газового пожаротушения с электро-контактным манометром, заправлен (масса заправки ГОТВ 14.5 кг) Заря-22 (30-22,5-18)</t>
  </si>
  <si>
    <t>Модуль газового пожаротушения с электро-контактным манометром, заправлен (масса заправки ГОТВ 15.5 кг) Заря-22 (30-22,5-18)</t>
  </si>
  <si>
    <t>217</t>
  </si>
  <si>
    <t>Прибор ОПС на 4 луча</t>
  </si>
  <si>
    <t>Прибор речевого оповещения, 4/8 Ом, 40Вт Рупор исп.03</t>
  </si>
  <si>
    <t>219</t>
  </si>
  <si>
    <t>221</t>
  </si>
  <si>
    <t>Транспарант световой (табло)</t>
  </si>
  <si>
    <t>Оповещатель световой табличный адресный "Выход" С2000-ОСТ исп.01</t>
  </si>
  <si>
    <t>Оповещатель световой табличный адресный "Газ! Уходи!" С2000-ОСТ исп.03</t>
  </si>
  <si>
    <t>224
О</t>
  </si>
  <si>
    <t>Оповещатель световой табличный адресный "Газ! Не входи!" С2000-ОСТ исп.06</t>
  </si>
  <si>
    <t>225
О</t>
  </si>
  <si>
    <t>Оповещатель световой табличный адресный "Автоматика отключена" С2000-ОСТ исп.02</t>
  </si>
  <si>
    <t>226</t>
  </si>
  <si>
    <t>Громкоговоритель или звуковая колонка: в помещении</t>
  </si>
  <si>
    <t>227
О</t>
  </si>
  <si>
    <t>Оповещатель свето-звуковой уличный Маяк-24-К</t>
  </si>
  <si>
    <t>228</t>
  </si>
  <si>
    <t>Затягивание провода в проложенные трубы и металлические рукава первого одножильного или многожильного в общей оплетке, суммарное сечение: до 2,5 мм2</t>
  </si>
  <si>
    <t>229</t>
  </si>
  <si>
    <t>Кабель пожарной сигнализации КПСЭнг(A)-FRLS 1х2х0,5</t>
  </si>
  <si>
    <t>230</t>
  </si>
  <si>
    <t>231</t>
  </si>
  <si>
    <t>232</t>
  </si>
  <si>
    <t>Кабель парной скрутки КПСЭнг-FRLS 2х2х0,5</t>
  </si>
  <si>
    <t>233</t>
  </si>
  <si>
    <t>234</t>
  </si>
  <si>
    <t>235</t>
  </si>
  <si>
    <t>236</t>
  </si>
  <si>
    <t>237</t>
  </si>
  <si>
    <t>Трубы гибкие гофрированные, легкие, из самозатухающего ПВХ, с зондом, номинальный диаметр 16 мм</t>
  </si>
  <si>
    <t>238</t>
  </si>
  <si>
    <t>Скобы металлические однолапковые для кабеля диаметром 16-17 мм</t>
  </si>
  <si>
    <t>Раздел 6. Внутренний водопровод</t>
  </si>
  <si>
    <t>Водоснабжение В1, Т3</t>
  </si>
  <si>
    <t>239</t>
  </si>
  <si>
    <t>240</t>
  </si>
  <si>
    <t>Подводки гибкие армированные резиновые, диаметр 15 мм, длина 300 мм</t>
  </si>
  <si>
    <t>10 шт</t>
  </si>
  <si>
    <t>241</t>
  </si>
  <si>
    <t>Счетчик</t>
  </si>
  <si>
    <t>242</t>
  </si>
  <si>
    <t>Установка счетчиков (водомеров) диаметром: до 40 мм</t>
  </si>
  <si>
    <t>Счетчик холодной воды крыльчатый, диаметр 20 мм</t>
  </si>
  <si>
    <t>Водоотведение К1</t>
  </si>
  <si>
    <t>244</t>
  </si>
  <si>
    <t>Прокладка внутренних трубопроводов канализации из полипропиленовых труб диаметром: 50 мм</t>
  </si>
  <si>
    <t>245</t>
  </si>
  <si>
    <t>Прокладка внутренних трубопроводов канализации из полипропиленовых труб диаметром: 110 мм</t>
  </si>
  <si>
    <t>246</t>
  </si>
  <si>
    <t>Слив гофрированный для унитаза из армированного полипропилена с резиновым уплотнителем, диаметр выпуска 110 мм, длина 500 мм</t>
  </si>
  <si>
    <t>Санфаянс</t>
  </si>
  <si>
    <t>247</t>
  </si>
  <si>
    <t>Установка умывальников одиночных: с подводкой холодной и горячей воды</t>
  </si>
  <si>
    <t>10 компл</t>
  </si>
  <si>
    <t>248</t>
  </si>
  <si>
    <t>Смеситель для мойки и умывальника, двухрукояточный, центральный, набортный, с гибким изливом, с аэратором, диаметр излива 16 мм</t>
  </si>
  <si>
    <t>249</t>
  </si>
  <si>
    <t>Установка унитазов: с бачком непосредственно присоединенным</t>
  </si>
  <si>
    <t>250</t>
  </si>
  <si>
    <t>Установка писсуаров: настенных</t>
  </si>
  <si>
    <t>Раздел 7. 02-01-07 СКУД</t>
  </si>
  <si>
    <t>АРМ в составе</t>
  </si>
  <si>
    <t>251</t>
  </si>
  <si>
    <t>Блок бесперебойного питания Ippon Back Basic 850 Euro</t>
  </si>
  <si>
    <t>253</t>
  </si>
  <si>
    <t>Система управления доступом с автоматическим запирающим устройством</t>
  </si>
  <si>
    <t>Считыватель контрольный Hikvision DS-K1F100-D8E</t>
  </si>
  <si>
    <t>Программное обеспечение Базовый модуль ПО SIGUR, с функцией модуля Наблюдение 
и фотоидентификация», огранич. до 1 000 карт</t>
  </si>
  <si>
    <t>Программное обеспечение доп. модуль "Учет рабочего времени" ПО "SIGUR</t>
  </si>
  <si>
    <t>257</t>
  </si>
  <si>
    <t>Коммутатор LAN TCP/IP TP-Link LS1008G</t>
  </si>
  <si>
    <t>Сетевой контроллер Sigur E510</t>
  </si>
  <si>
    <t>260</t>
  </si>
  <si>
    <t>Считыватель Sigur MR100 Lite (MR1)</t>
  </si>
  <si>
    <t>Кнопка выход Tantos Выход (пластик)</t>
  </si>
  <si>
    <t>263
О</t>
  </si>
  <si>
    <t>Замок электромагнитный для установки на легкие деревянные и пластиковые двери AL-150 Premium</t>
  </si>
  <si>
    <t>Замок электромагнитный для установки наметаллические двери AL-300 12V Premium</t>
  </si>
  <si>
    <t>265</t>
  </si>
  <si>
    <t>Установка дверного доводчика к металлическим дверям</t>
  </si>
  <si>
    <t>266</t>
  </si>
  <si>
    <t>Дверной доводчик DORMA TS-68</t>
  </si>
  <si>
    <t>267</t>
  </si>
  <si>
    <t>Источник резервного питания СКАТ 1200У</t>
  </si>
  <si>
    <t>269</t>
  </si>
  <si>
    <t>270
О</t>
  </si>
  <si>
    <t>271</t>
  </si>
  <si>
    <t>Прокладка кабеля, масса 1 м: до 1 кг, по стене кирпичной</t>
  </si>
  <si>
    <t>272</t>
  </si>
  <si>
    <t>Кабель силовой с медными жилами ВВГнг(A) 3х1,5ок(N, PE)-660</t>
  </si>
  <si>
    <t>273</t>
  </si>
  <si>
    <t>Провод силовой гибкий с медными жилами ПВС 2х1,5-380</t>
  </si>
  <si>
    <t>274</t>
  </si>
  <si>
    <t>Шнур ШВВП 2х0,75-380</t>
  </si>
  <si>
    <t>275</t>
  </si>
  <si>
    <t>276</t>
  </si>
  <si>
    <t>Кабель сигнальный КСПВ 4х0,5</t>
  </si>
  <si>
    <t>277</t>
  </si>
  <si>
    <t>Кабель сигнальный КСПВ 8х0,5</t>
  </si>
  <si>
    <t>Раздел 8. 02-01-08 СОС</t>
  </si>
  <si>
    <t>Оборудование</t>
  </si>
  <si>
    <t>278</t>
  </si>
  <si>
    <t>Приборы ПС приемно-контрольные, пусковые, концентратор: блок базовый на 20 лучей</t>
  </si>
  <si>
    <t>279
О</t>
  </si>
  <si>
    <t>Пульт контроля и управления охраннопожарный Болид С2000М</t>
  </si>
  <si>
    <t>280</t>
  </si>
  <si>
    <t>281
О</t>
  </si>
  <si>
    <t>Блок индикации с клавиатурой Болид С2000-БКИ</t>
  </si>
  <si>
    <t>282</t>
  </si>
  <si>
    <t>Контроллер двухпроводной линии связи Болид С2000-КДЛ</t>
  </si>
  <si>
    <t>284</t>
  </si>
  <si>
    <t>Блок сигнально-пусковой Болид С2000-
СП1/220</t>
  </si>
  <si>
    <t>286</t>
  </si>
  <si>
    <t>Резервированный источник питания Болид РИП-12 исп.05</t>
  </si>
  <si>
    <t>288</t>
  </si>
  <si>
    <t>289
О</t>
  </si>
  <si>
    <t>290</t>
  </si>
  <si>
    <t>Устройство оптико-(фото)электрическое,: прибор оптико-электрический в одноблочном исполнении</t>
  </si>
  <si>
    <t>Извещатель охранный объемный оптико-электронный адресный С2000-ИК исп.03</t>
  </si>
  <si>
    <t>292</t>
  </si>
  <si>
    <t>Устройство ультразвуковое,: прибор ультразвуковой в одноблочном исполнении</t>
  </si>
  <si>
    <t>Акустический охранный адресный извещатель С2000-СТ</t>
  </si>
  <si>
    <t>294</t>
  </si>
  <si>
    <t>Извещатель ОС автоматический: контактный, магнитоконтактный на открывание окон, дверей</t>
  </si>
  <si>
    <t>Извещатель адресный магнитоконтактный охранный С2000-СМК</t>
  </si>
  <si>
    <t>296
О</t>
  </si>
  <si>
    <t>Извещатель адресный магнитоконтактный охранный С2000-СМК для металлических дверей С2000-СМК Эстет</t>
  </si>
  <si>
    <t>297</t>
  </si>
  <si>
    <t>298
О</t>
  </si>
  <si>
    <t>Оповещатель комбинированный УСС-СМ-12</t>
  </si>
  <si>
    <t>299</t>
  </si>
  <si>
    <t>300</t>
  </si>
  <si>
    <t>Кабель пожарной сигнализации КПСВВ 1х2х0,75</t>
  </si>
  <si>
    <t>301</t>
  </si>
  <si>
    <t>302</t>
  </si>
  <si>
    <t>303</t>
  </si>
  <si>
    <t>304</t>
  </si>
  <si>
    <t>305</t>
  </si>
  <si>
    <t>Кабель-канал (короб), размеры 15х10 мм</t>
  </si>
  <si>
    <t>Итого по разделу 8 02-01-08 СОС</t>
  </si>
  <si>
    <t>Раздел 9. 02-01-09 СОТ</t>
  </si>
  <si>
    <t>306</t>
  </si>
  <si>
    <t>Камеры видеонаблюдения: наружная</t>
  </si>
  <si>
    <t>IP-видеокамера цветная уличная Dahua DH-IPC-HFW3441EP-S-0280BS2</t>
  </si>
  <si>
    <t>308</t>
  </si>
  <si>
    <t>Камеры видеонаблюдения: внутренняя</t>
  </si>
  <si>
    <t>IP-видеокамера цветная внутренняя Dahua DH-IPC-HDW2431TP-AS0280</t>
  </si>
  <si>
    <t>310</t>
  </si>
  <si>
    <t>Устройство цифровой регистрации</t>
  </si>
  <si>
    <t>устройство</t>
  </si>
  <si>
    <t>IP-видеорегистратор 16 канальный Dahua DHI-NVR4216-4KS3</t>
  </si>
  <si>
    <t>312</t>
  </si>
  <si>
    <t>Аппарат настольный, масса: до 0,015 т</t>
  </si>
  <si>
    <t>Удаленное рабочее место для работы с регистраторами TRASSIR MiniClient</t>
  </si>
  <si>
    <t>314</t>
  </si>
  <si>
    <t>Коммутатор 16 портовый AT-NS-16P2G-1GS150 (F)</t>
  </si>
  <si>
    <t>316</t>
  </si>
  <si>
    <t>Монитор 23.8" Монитор AOC 24B2XH черный</t>
  </si>
  <si>
    <t>318</t>
  </si>
  <si>
    <t>319</t>
  </si>
  <si>
    <t>Коробки ответвительные с кабельными вводами (6 выводов, диаметр 20 мм), размеры 80х80х40 мм, цвет серый</t>
  </si>
  <si>
    <t>320</t>
  </si>
  <si>
    <t>Разъемы штепсельные с разделкой и включением экранированного кабеля, сечение жилы до 1 мм2, количество подключаемых жил: 14 шт.</t>
  </si>
  <si>
    <t>321</t>
  </si>
  <si>
    <t>Коннектор RJ-45</t>
  </si>
  <si>
    <t>322</t>
  </si>
  <si>
    <t>323
О</t>
  </si>
  <si>
    <t>Жесткий диск 6 Tb Seagate SkyHawk [ST6000VX001]</t>
  </si>
  <si>
    <t>324</t>
  </si>
  <si>
    <t>325</t>
  </si>
  <si>
    <t>Итого по разделу 9 02-01-09 СОТ</t>
  </si>
  <si>
    <t>Раздел 10. Прочие работы и затраты</t>
  </si>
  <si>
    <t>326</t>
  </si>
  <si>
    <t>Раздел 11. Непредвиденные расходы</t>
  </si>
  <si>
    <t>327</t>
  </si>
  <si>
    <t>Резерв средств на непредвиденные работы и затраты, 1%</t>
  </si>
  <si>
    <t>Итого по смете</t>
  </si>
  <si>
    <t>Проект сметы контракта</t>
  </si>
  <si>
    <t>(наименование объекта)</t>
  </si>
  <si>
    <t>Составил:</t>
  </si>
  <si>
    <t>(должность, подпись, инициалы, фамилия)</t>
  </si>
  <si>
    <t>Проверил:</t>
  </si>
  <si>
    <t>Приложение № 5</t>
  </si>
  <si>
    <t>Приказа № 841/пр от 23 декабря 2019 г. Минстроя РФ</t>
  </si>
  <si>
    <t>Ведомость объемов конструктивных решений (элементов) и 
комплексов (видов) работ</t>
  </si>
  <si>
    <t>№пп</t>
  </si>
  <si>
    <t>Номера сметных расчетов (смет) и позиций в сметных расчетах (сметах), относящиеся к соответствующим конструктивным решениям (элементам), комплексам (видам) работ</t>
  </si>
  <si>
    <t>Наименование конструктивных решений (элементов), комплексов (видов) работ</t>
  </si>
  <si>
    <t>ЛС ЛСР-02-01-01 Поз.: 1</t>
  </si>
  <si>
    <t>ЛС ЛСР-02-01-01 Поз.: 2</t>
  </si>
  <si>
    <t>ЛС ЛСР-02-01-01 Поз.: 3</t>
  </si>
  <si>
    <t>ЛС ЛСР-02-01-01 Поз.: 4</t>
  </si>
  <si>
    <t>ЛС ЛСР-02-01-01 Поз.: 5</t>
  </si>
  <si>
    <t>ЛС ЛСР-02-01-01 Поз.: 6</t>
  </si>
  <si>
    <t>ЛС ЛСР-02-01-01 Поз.: 7</t>
  </si>
  <si>
    <t>ЛС ЛСР-02-01-01 Поз.: 8</t>
  </si>
  <si>
    <t>ЛС ЛСР-02-01-01 Поз.: 9</t>
  </si>
  <si>
    <t>ЛС ЛСР-02-01-01 Поз.: 10</t>
  </si>
  <si>
    <t>ЛС ЛСР-02-01-01 Поз.: 11</t>
  </si>
  <si>
    <t>ЛС ЛСР-02-01-01 Поз.: 12</t>
  </si>
  <si>
    <t>ЛС ЛСР-02-01-01 Поз.: 13</t>
  </si>
  <si>
    <t>ЛС ЛСР-02-01-01 Поз.: 14</t>
  </si>
  <si>
    <t>ЛС ЛСР-02-01-01 Поз.: 15</t>
  </si>
  <si>
    <t>ЛС ЛСР-02-01-01 Поз.: 16</t>
  </si>
  <si>
    <t>ЛС ЛСР-02-01-01 Поз.: 17</t>
  </si>
  <si>
    <t>ЛС ЛСР-02-01-01 Поз.: 18</t>
  </si>
  <si>
    <t>ЛС ЛСР-02-01-01 Поз.: 19</t>
  </si>
  <si>
    <t>ЛС ЛСР-02-01-01 Поз.: 20</t>
  </si>
  <si>
    <t>ЛС ЛСР-02-01-01 Поз.: 21</t>
  </si>
  <si>
    <t>ЛС ЛСР-02-01-01 Поз.: 22</t>
  </si>
  <si>
    <t>ЛС ЛСР-02-01-01 Поз.: 23</t>
  </si>
  <si>
    <t>ЛС ЛСР-02-01-01 Поз.: 24</t>
  </si>
  <si>
    <t>ЛС ЛСР-02-01-01 Поз.: 25</t>
  </si>
  <si>
    <t>ЛС ЛСР-02-01-01 Поз.: 26</t>
  </si>
  <si>
    <t>ЛС ЛСР-02-01-01 Поз.: 27</t>
  </si>
  <si>
    <t>ЛС ЛСР-02-01-01 Поз.: 28</t>
  </si>
  <si>
    <t>ЛС ЛСР-02-01-01 Поз.: 29</t>
  </si>
  <si>
    <t>ЛС ЛСР-02-01-01 Поз.: 30</t>
  </si>
  <si>
    <t>ЛС ЛСР-02-01-01 Поз.: 31</t>
  </si>
  <si>
    <t>ЛС ЛСР-02-01-01 Поз.: 32</t>
  </si>
  <si>
    <t>ЛС ЛСР-02-01-01 Поз.: 33</t>
  </si>
  <si>
    <t>ЛС ЛСР-02-01-01 Поз.: 34</t>
  </si>
  <si>
    <t>ЛС ЛСР-02-01-01 Поз.: 35</t>
  </si>
  <si>
    <t>ЛС ЛСР-02-01-01 Поз.: 36</t>
  </si>
  <si>
    <t>ЛС ЛСР-02-01-01 Поз.: 37</t>
  </si>
  <si>
    <t>ЛС ЛСР-02-01-01 Поз.: 38</t>
  </si>
  <si>
    <t>ЛС ЛСР-02-01-01 Поз.: 39</t>
  </si>
  <si>
    <t>ЛС ЛСР-02-01-01 Поз.: 40</t>
  </si>
  <si>
    <t>ЛС ЛСР-02-01-01 Поз.: 41</t>
  </si>
  <si>
    <t>ЛС ЛСР-02-01-01 Поз.: 42</t>
  </si>
  <si>
    <t>ЛС ЛСР-02-01-01 Поз.: 43</t>
  </si>
  <si>
    <t>ЛС ЛСР-02-01-01 Поз.: 44</t>
  </si>
  <si>
    <t>ЛС ЛСР-02-01-01 Поз.: 45</t>
  </si>
  <si>
    <t>ЛС ЛСР-02-01-01 Поз.: 46</t>
  </si>
  <si>
    <t>ЛС ЛСР-02-01-01 Поз.: 47</t>
  </si>
  <si>
    <t>ЛС ЛСР-02-01-01 Поз.: 48</t>
  </si>
  <si>
    <t>ЛС ЛСР-02-01-01 Поз.: 49</t>
  </si>
  <si>
    <t>ЛС ЛСР-02-01-01 Поз.: 50</t>
  </si>
  <si>
    <t>ЛС ЛСР-02-01-01 Поз.: 51</t>
  </si>
  <si>
    <t>ЛС ЛСР-02-01-01 Поз.: 52</t>
  </si>
  <si>
    <t>ЛС ЛСР-02-01-01 Поз.: 53</t>
  </si>
  <si>
    <t>ЛС ЛСР-02-01-01 Поз.: 54</t>
  </si>
  <si>
    <t>ЛС ЛСР-02-01-01 Поз.: 55</t>
  </si>
  <si>
    <t>ЛС ЛСР-02-01-01 Поз.: 56</t>
  </si>
  <si>
    <t>ЛС ЛСР-02-01-01 Поз.: 57</t>
  </si>
  <si>
    <t>ЛС ЛСР-02-01-01 Поз.: 58</t>
  </si>
  <si>
    <t>ЛС ЛСР-02-01-01 Поз.: 59</t>
  </si>
  <si>
    <t>ЛС ЛСР-02-01-01 Поз.: 60</t>
  </si>
  <si>
    <t>ЛС ЛСР-02-01-01 Поз.: 61</t>
  </si>
  <si>
    <t>ЛС ЛСР-02-01-01 Поз.: 62</t>
  </si>
  <si>
    <t>ЛС ЛСР-02-01-01 Поз.: 63</t>
  </si>
  <si>
    <t>ЛС ЛСР-02-01-01 Поз.: 64</t>
  </si>
  <si>
    <t>ЛС ЛСР-02-01-01 Поз.: 65</t>
  </si>
  <si>
    <t>ЛС ЛСР-02-01-01 Поз.: 66</t>
  </si>
  <si>
    <t>ЛС ЛСР-02-01-01 Поз.: 67</t>
  </si>
  <si>
    <t>ЛС ЛСР-02-01-01 Поз.: 68</t>
  </si>
  <si>
    <t>ЛС ЛСР-02-01-01 Поз.: 69</t>
  </si>
  <si>
    <t>ЛС ЛСР-02-01-01 Поз.: 70</t>
  </si>
  <si>
    <t>ЛС ЛСР-02-01-01 Поз.: 71</t>
  </si>
  <si>
    <t>ЛС ЛСР-02-01-01 Поз.: 72</t>
  </si>
  <si>
    <t>ЛС ЛСР-02-01-01 Поз.: 73</t>
  </si>
  <si>
    <t>ЛС ЛСР-02-01-01 Поз.: 74</t>
  </si>
  <si>
    <t>ЛС ЛСР-02-01-01 Поз.: 75</t>
  </si>
  <si>
    <t>ЛС ЛСР-02-01-01 Поз.: 76</t>
  </si>
  <si>
    <t>ЛС ЛСР-02-01-01 Поз.: 77</t>
  </si>
  <si>
    <t>ЛС ЛСР-02-01-01 Поз.: 78</t>
  </si>
  <si>
    <t>ЛС ЛСР-02-01-01 Поз.: 79</t>
  </si>
  <si>
    <t>ЛС ЛСР-02-01-01 Поз.: 80</t>
  </si>
  <si>
    <t>ЛС ЛСР-02-01-01 Поз.: 81</t>
  </si>
  <si>
    <t>ЛС ЛСР-02-01-01 Поз.: 82</t>
  </si>
  <si>
    <t>ЛС ЛСР-02-01-01 Поз.: 83</t>
  </si>
  <si>
    <t>ЛС ЛСР-02-01-01 Поз.: 84</t>
  </si>
  <si>
    <t>ЛС ЛСР-02-01-01 Поз.: 85</t>
  </si>
  <si>
    <t>ЛС ЛСР-02-01-01 Поз.: 86</t>
  </si>
  <si>
    <t>ЛС ЛСР-02-01-01 Поз.: 87</t>
  </si>
  <si>
    <t>ЛС ЛСР-02-01-01 Поз.: 88</t>
  </si>
  <si>
    <t>ЛС ЛСР-02-01-02 Поз.: 1</t>
  </si>
  <si>
    <t>90</t>
  </si>
  <si>
    <t>ЛС ЛСР-02-01-02 Поз.: 2</t>
  </si>
  <si>
    <t>91</t>
  </si>
  <si>
    <t>ЛС ЛСР-02-01-02 Поз.: 3</t>
  </si>
  <si>
    <t>ЛС ЛСР-02-01-02 Поз.: 4</t>
  </si>
  <si>
    <t>93</t>
  </si>
  <si>
    <t>ЛС ЛСР-02-01-02 Поз.: 5</t>
  </si>
  <si>
    <t>ЛС ЛСР-02-01-02 Поз.: 6</t>
  </si>
  <si>
    <t>95</t>
  </si>
  <si>
    <t>ЛС ЛСР-02-01-02 Поз.: 7</t>
  </si>
  <si>
    <t>ЛС ЛСР-02-01-02 Поз.: 8</t>
  </si>
  <si>
    <t>97</t>
  </si>
  <si>
    <t>ЛС ЛСР-02-01-02 Поз.: 9</t>
  </si>
  <si>
    <t>ЛС ЛСР-02-01-02 Поз.: 10</t>
  </si>
  <si>
    <t>ЛС ЛСР-02-01-02 Поз.: 11</t>
  </si>
  <si>
    <t>ЛС ЛСР-02-01-02 Поз.: 12</t>
  </si>
  <si>
    <t>101</t>
  </si>
  <si>
    <t>ЛС ЛСР-02-01-02 Поз.: 13</t>
  </si>
  <si>
    <t>ЛС ЛСР-02-01-02 Поз.: 14</t>
  </si>
  <si>
    <t>103</t>
  </si>
  <si>
    <t>ЛС ЛСР-02-01-02 Поз.: 15</t>
  </si>
  <si>
    <t>ЛС ЛСР-02-01-02 Поз.: 16</t>
  </si>
  <si>
    <t>105</t>
  </si>
  <si>
    <t>ЛС ЛСР-02-01-02 Поз.: 17</t>
  </si>
  <si>
    <t>ЛС ЛСР-02-01-02 Поз.: 18</t>
  </si>
  <si>
    <t>ЛС ЛСР-02-01-02 Поз.: 19</t>
  </si>
  <si>
    <t>ЛС ЛСР-02-01-02 Поз.: 20</t>
  </si>
  <si>
    <t>ЛС ЛСР-02-01-02 Поз.: 21</t>
  </si>
  <si>
    <t>ЛС ЛСР-02-01-02 Поз.: 22</t>
  </si>
  <si>
    <t>ЛС ЛСР-02-01-02 Поз.: 23</t>
  </si>
  <si>
    <t>ЛС ЛСР-02-01-02 Поз.: 24</t>
  </si>
  <si>
    <t>ЛС ЛСР-02-01-02 Поз.: 25</t>
  </si>
  <si>
    <t>ЛС ЛСР-02-01-02 Поз.: 26</t>
  </si>
  <si>
    <t>ЛС ЛСР-02-01-02 Поз.: 27</t>
  </si>
  <si>
    <t>ЛС ЛСР-02-01-02 Поз.: 28</t>
  </si>
  <si>
    <t>ЛС ЛСР-02-01-02 Поз.: 29</t>
  </si>
  <si>
    <t>ЛС ЛСР-02-01-02 Поз.: 30</t>
  </si>
  <si>
    <t>ЛС ЛСР-02-01-02 Поз.: 31</t>
  </si>
  <si>
    <t>ЛС ЛСР-02-01-02 Поз.: 32</t>
  </si>
  <si>
    <t>ЛС ЛСР-02-01-02 Поз.: 33</t>
  </si>
  <si>
    <t>ЛС ЛСР-02-01-02 Поз.: 34</t>
  </si>
  <si>
    <t>ЛС ЛСР-02-01-02 Поз.: 35</t>
  </si>
  <si>
    <t>ЛС ЛСР-02-01-02 Поз.: 36</t>
  </si>
  <si>
    <t>ЛС ЛСР-02-01-02 Поз.: 37</t>
  </si>
  <si>
    <t>ЛС ЛСР-02-01-03 Поз.: 1</t>
  </si>
  <si>
    <t>ЛС ЛСР-02-01-03 Поз.: 2</t>
  </si>
  <si>
    <t>ЛС ЛСР-02-01-03 Поз.: 3</t>
  </si>
  <si>
    <t>ЛС ЛСР-02-01-03 Поз.: 4</t>
  </si>
  <si>
    <t>ЛС ЛСР-02-01-03 Поз.: 5</t>
  </si>
  <si>
    <t>ЛС ЛСР-02-01-03 Поз.: 6</t>
  </si>
  <si>
    <t>ЛС ЛСР-02-01-03 Поз.: 7</t>
  </si>
  <si>
    <t>ЛС ЛСР-02-01-03 Поз.: 8</t>
  </si>
  <si>
    <t>ЛС ЛСР-02-01-03 Поз.: 9</t>
  </si>
  <si>
    <t>ЛС ЛСР-02-01-03 Поз.: 10</t>
  </si>
  <si>
    <t>ЛС ЛСР-02-01-03 Поз.: 11</t>
  </si>
  <si>
    <t>ЛС ЛСР-02-01-03 Поз.: 12</t>
  </si>
  <si>
    <t>138</t>
  </si>
  <si>
    <t>ЛС ЛСР-02-01-03 Поз.: 13</t>
  </si>
  <si>
    <t>ЛС ЛСР-02-01-03 Поз.: 14</t>
  </si>
  <si>
    <t>140</t>
  </si>
  <si>
    <t>ЛС ЛСР-02-01-03 Поз.: 15</t>
  </si>
  <si>
    <t>ЛС ЛСР-02-01-03 Поз.: 16</t>
  </si>
  <si>
    <t>ЛС ЛСР-02-01-03 Поз.: 17</t>
  </si>
  <si>
    <t>ЛС ЛСР-02-01-03 Поз.: 18</t>
  </si>
  <si>
    <t>144</t>
  </si>
  <si>
    <t>ЛС ЛСР-02-01-03 Поз.: 19</t>
  </si>
  <si>
    <t>145</t>
  </si>
  <si>
    <t>ЛС ЛСР-02-01-03 Поз.: 20</t>
  </si>
  <si>
    <t>ЛС ЛСР-02-01-03 Поз.: 21</t>
  </si>
  <si>
    <t>ЛС ЛСР-02-01-04 Поз.: 1</t>
  </si>
  <si>
    <t>ЛС ЛСР-02-01-04 Поз.: 2</t>
  </si>
  <si>
    <t>ЛС ЛСР-02-01-04 Поз.: 3</t>
  </si>
  <si>
    <t>ЛС ЛСР-02-01-04 Поз.: 4</t>
  </si>
  <si>
    <t>ЛС ЛСР-02-01-04 Поз.: 5</t>
  </si>
  <si>
    <t>152</t>
  </si>
  <si>
    <t>ЛС ЛСР-02-01-04 Поз.: 6</t>
  </si>
  <si>
    <t>ЛС ЛСР-02-01-04 Поз.: 7</t>
  </si>
  <si>
    <t>154</t>
  </si>
  <si>
    <t>ЛС ЛСР-02-01-04 Поз.: 8</t>
  </si>
  <si>
    <t>155</t>
  </si>
  <si>
    <t>ЛС ЛСР-02-01-04 Поз.: 9</t>
  </si>
  <si>
    <t>156</t>
  </si>
  <si>
    <t>ЛС ЛСР-02-01-04 Поз.: 10</t>
  </si>
  <si>
    <t>157</t>
  </si>
  <si>
    <t>ЛС ЛСР-02-01-04 Поз.: 11</t>
  </si>
  <si>
    <t>158</t>
  </si>
  <si>
    <t>ЛС ЛСР-02-01-04 Поз.: 12</t>
  </si>
  <si>
    <t>ЛС ЛСР-02-01-04 Поз.: 13</t>
  </si>
  <si>
    <t>ЛС ЛСР-02-01-04 Поз.: 14</t>
  </si>
  <si>
    <t>ЛС ЛСР-02-01-04 Поз.: 15</t>
  </si>
  <si>
    <t>ЛС ЛСР-02-01-04 Поз.: 16</t>
  </si>
  <si>
    <t>ЛС ЛСР-02-01-04 Поз.: 17</t>
  </si>
  <si>
    <t>ЛС ЛСР-02-01-04 Поз.: 18</t>
  </si>
  <si>
    <t>ЛС ЛСР-02-01-04 Поз.: 19</t>
  </si>
  <si>
    <t>ЛС ЛСР-02-01-04 Поз.: 20</t>
  </si>
  <si>
    <t>ЛС ЛСР-02-01-04 Поз.: 21</t>
  </si>
  <si>
    <t>ЛС ЛСР-02-01-04 Поз.: 22</t>
  </si>
  <si>
    <t>ЛС ЛСР-02-01-04 Поз.: 23</t>
  </si>
  <si>
    <t>ЛС ЛСР-02-01-04 Поз.: 24</t>
  </si>
  <si>
    <t>ЛС ЛСР-02-01-04 Поз.: 25</t>
  </si>
  <si>
    <t>ЛС ЛСР-02-01-04 Поз.: 26</t>
  </si>
  <si>
    <t>ЛС ЛСР-02-01-04 Поз.: 27</t>
  </si>
  <si>
    <t>ЛС ЛСР-02-01-04 Поз.: 28</t>
  </si>
  <si>
    <t>ЛС ЛСР-02-01-04 Поз.: 29</t>
  </si>
  <si>
    <t>ЛС ЛСР-02-01-04 Поз.: 30</t>
  </si>
  <si>
    <t>ЛС ЛСР-02-01-04 Поз.: 31</t>
  </si>
  <si>
    <t>ЛС ЛСР-02-01-04 Поз.: 32</t>
  </si>
  <si>
    <t>ЛС ЛСР-02-01-04 Поз.: 33</t>
  </si>
  <si>
    <t>ЛС ЛСР-02-01-04 Поз.: 34</t>
  </si>
  <si>
    <t>ЛС ЛСР-02-01-04 Поз.: 35</t>
  </si>
  <si>
    <t>ЛС ЛСР-02-01-04 Поз.: 36</t>
  </si>
  <si>
    <t>ЛС ЛСР-02-01-04 Поз.: 37</t>
  </si>
  <si>
    <t>ЛС ЛСР-02-01-04 Поз.: 38</t>
  </si>
  <si>
    <t>ЛС ЛСР-02-01-04 Поз.: 39</t>
  </si>
  <si>
    <t>ЛС ЛСР-02-01-04 Поз.: 40</t>
  </si>
  <si>
    <t>ЛС ЛСР-02-01-04 Поз.: 41</t>
  </si>
  <si>
    <t>ЛС ЛСР-02-01-04 Поз.: 42</t>
  </si>
  <si>
    <t>ЛС ЛСР-02-01-04 Поз.: 43</t>
  </si>
  <si>
    <t>ЛС ЛСР-02-01-05 Поз.: 1</t>
  </si>
  <si>
    <t>191</t>
  </si>
  <si>
    <t>ЛС ЛСР-02-01-05 Поз.: 2</t>
  </si>
  <si>
    <t>ЛС ЛСР-02-01-05 Поз.: 3</t>
  </si>
  <si>
    <t>193</t>
  </si>
  <si>
    <t>ЛС ЛСР-02-01-05 Поз.: 4</t>
  </si>
  <si>
    <t>ЛС ЛСР-02-01-05 Поз.: 5</t>
  </si>
  <si>
    <t>195</t>
  </si>
  <si>
    <t>ЛС ЛСР-02-01-05 Поз.: 6</t>
  </si>
  <si>
    <t>ЛС ЛСР-02-01-05 Поз.: 7</t>
  </si>
  <si>
    <t>197</t>
  </si>
  <si>
    <t>ЛС ЛСР-02-01-05 Поз.: 8</t>
  </si>
  <si>
    <t>198</t>
  </si>
  <si>
    <t>ЛС ЛСР-02-01-05 Поз.: 9</t>
  </si>
  <si>
    <t>ЛС ЛСР-02-01-05 Поз.: 10</t>
  </si>
  <si>
    <t>200</t>
  </si>
  <si>
    <t>ЛС ЛСР-02-01-05 Поз.: 11</t>
  </si>
  <si>
    <t>ЛС ЛСР-02-01-05 Поз.: 12</t>
  </si>
  <si>
    <t>202</t>
  </si>
  <si>
    <t>ЛС ЛСР-02-01-05 Поз.: 13</t>
  </si>
  <si>
    <t>ЛС ЛСР-02-01-05 Поз.: 14</t>
  </si>
  <si>
    <t>204</t>
  </si>
  <si>
    <t>ЛС ЛСР-02-01-05 Поз.: 15</t>
  </si>
  <si>
    <t>ЛС ЛСР-02-01-05 Поз.: 16</t>
  </si>
  <si>
    <t>206</t>
  </si>
  <si>
    <t>ЛС ЛСР-02-01-05 Поз.: 17</t>
  </si>
  <si>
    <t>ЛС ЛСР-02-01-05 Поз.: 18</t>
  </si>
  <si>
    <t>208</t>
  </si>
  <si>
    <t>ЛС ЛСР-02-01-05 Поз.: 19</t>
  </si>
  <si>
    <t>209</t>
  </si>
  <si>
    <t>ЛС ЛСР-02-01-05 Поз.: 20</t>
  </si>
  <si>
    <t>ЛС ЛСР-02-01-05 Поз.: 21</t>
  </si>
  <si>
    <t>211</t>
  </si>
  <si>
    <t>ЛС ЛСР-02-01-05 Поз.: 22</t>
  </si>
  <si>
    <t>ЛС ЛСР-02-01-05 Поз.: 23</t>
  </si>
  <si>
    <t>213</t>
  </si>
  <si>
    <t>ЛС ЛСР-02-01-05 Поз.: 24</t>
  </si>
  <si>
    <t>ЛС ЛСР-02-01-05 Поз.: 25</t>
  </si>
  <si>
    <t>215</t>
  </si>
  <si>
    <t>ЛС ЛСР-02-01-05 Поз.: 26</t>
  </si>
  <si>
    <t>216</t>
  </si>
  <si>
    <t>ЛС ЛСР-02-01-05 Поз.: 27</t>
  </si>
  <si>
    <t>ЛС ЛСР-02-01-05 Поз.: 28</t>
  </si>
  <si>
    <t>218</t>
  </si>
  <si>
    <t>ЛС ЛСР-02-01-05 Поз.: 29</t>
  </si>
  <si>
    <t>ЛС ЛСР-02-01-05 Поз.: 30</t>
  </si>
  <si>
    <t>220</t>
  </si>
  <si>
    <t>ЛС ЛСР-02-01-05 Поз.: 31</t>
  </si>
  <si>
    <t>ЛС ЛСР-02-01-05 Поз.: 32</t>
  </si>
  <si>
    <t>222</t>
  </si>
  <si>
    <t>ЛС ЛСР-02-01-05 Поз.: 33</t>
  </si>
  <si>
    <t>223</t>
  </si>
  <si>
    <t>ЛС ЛСР-02-01-05 Поз.: 34</t>
  </si>
  <si>
    <t>224</t>
  </si>
  <si>
    <t>ЛС ЛСР-02-01-05 Поз.: 35</t>
  </si>
  <si>
    <t>225</t>
  </si>
  <si>
    <t>ЛС ЛСР-02-01-05 Поз.: 36</t>
  </si>
  <si>
    <t>ЛС ЛСР-02-01-05 Поз.: 37</t>
  </si>
  <si>
    <t>227</t>
  </si>
  <si>
    <t>ЛС ЛСР-02-01-05 Поз.: 38</t>
  </si>
  <si>
    <t>ЛС ЛСР-02-01-05 Поз.: 39</t>
  </si>
  <si>
    <t>ЛС ЛСР-02-01-05 Поз.: 40</t>
  </si>
  <si>
    <t>ЛС ЛСР-02-01-05 Поз.: 41</t>
  </si>
  <si>
    <t>ЛС ЛСР-02-01-05 Поз.: 42</t>
  </si>
  <si>
    <t>ЛС ЛСР-02-01-05 Поз.: 43</t>
  </si>
  <si>
    <t>ЛС ЛСР-02-01-05 Поз.: 44</t>
  </si>
  <si>
    <t>ЛС ЛСР-02-01-05 Поз.: 45</t>
  </si>
  <si>
    <t>ЛС ЛСР-02-01-05 Поз.: 46</t>
  </si>
  <si>
    <t>ЛС ЛСР-02-01-05 Поз.: 47</t>
  </si>
  <si>
    <t>ЛС ЛСР-02-01-05 Поз.: 48</t>
  </si>
  <si>
    <t>ЛС ЛСР-02-01-05 Поз.: 49</t>
  </si>
  <si>
    <t>ЛС ЛСР-02-01-06 Поз.: 1</t>
  </si>
  <si>
    <t>ЛС ЛСР-02-01-06 Поз.: 2</t>
  </si>
  <si>
    <t>ЛС ЛСР-02-01-06 Поз.: 3</t>
  </si>
  <si>
    <t>ЛС ЛСР-02-01-06 Поз.: 4</t>
  </si>
  <si>
    <t>243</t>
  </si>
  <si>
    <t>ЛС ЛСР-02-01-06 Поз.: 5</t>
  </si>
  <si>
    <t>ЛС ЛСР-02-01-06 Поз.: 6</t>
  </si>
  <si>
    <t>ЛС ЛСР-02-01-06 Поз.: 7</t>
  </si>
  <si>
    <t>ЛС ЛСР-02-01-06 Поз.: 8</t>
  </si>
  <si>
    <t>ЛС ЛСР-02-01-06 Поз.: 9</t>
  </si>
  <si>
    <t>ЛС ЛСР-02-01-06 Поз.: 10</t>
  </si>
  <si>
    <t>ЛС ЛСР-02-01-06 Поз.: 11</t>
  </si>
  <si>
    <t>ЛС ЛСР-02-01-06 Поз.: 12</t>
  </si>
  <si>
    <t>ЛС ЛСР-02-01-07 Поз.: 1</t>
  </si>
  <si>
    <t>252</t>
  </si>
  <si>
    <t>ЛС ЛСР-02-01-07 Поз.: 2</t>
  </si>
  <si>
    <t>ЛС ЛСР-02-01-07 Поз.: 3</t>
  </si>
  <si>
    <t>254</t>
  </si>
  <si>
    <t>ЛС ЛСР-02-01-07 Поз.: 4</t>
  </si>
  <si>
    <t>255</t>
  </si>
  <si>
    <t>ЛС ЛСР-02-01-07 Поз.: 5</t>
  </si>
  <si>
    <t>256</t>
  </si>
  <si>
    <t>ЛС ЛСР-02-01-07 Поз.: 6</t>
  </si>
  <si>
    <t>ЛС ЛСР-02-01-07 Поз.: 7</t>
  </si>
  <si>
    <t>258</t>
  </si>
  <si>
    <t>ЛС ЛСР-02-01-07 Поз.: 8</t>
  </si>
  <si>
    <t>259</t>
  </si>
  <si>
    <t>ЛС ЛСР-02-01-07 Поз.: 9</t>
  </si>
  <si>
    <t>ЛС ЛСР-02-01-07 Поз.: 10</t>
  </si>
  <si>
    <t>261</t>
  </si>
  <si>
    <t>ЛС ЛСР-02-01-07 Поз.: 11</t>
  </si>
  <si>
    <t>262</t>
  </si>
  <si>
    <t>ЛС ЛСР-02-01-07 Поз.: 12</t>
  </si>
  <si>
    <t>263</t>
  </si>
  <si>
    <t>ЛС ЛСР-02-01-07 Поз.: 13</t>
  </si>
  <si>
    <t>264</t>
  </si>
  <si>
    <t>ЛС ЛСР-02-01-07 Поз.: 14</t>
  </si>
  <si>
    <t>ЛС ЛСР-02-01-07 Поз.: 15</t>
  </si>
  <si>
    <t>ЛС ЛСР-02-01-07 Поз.: 16</t>
  </si>
  <si>
    <t>ЛС ЛСР-02-01-07 Поз.: 17</t>
  </si>
  <si>
    <t>268</t>
  </si>
  <si>
    <t>ЛС ЛСР-02-01-07 Поз.: 18</t>
  </si>
  <si>
    <t>ЛС ЛСР-02-01-07 Поз.: 19</t>
  </si>
  <si>
    <t>270</t>
  </si>
  <si>
    <t>ЛС ЛСР-02-01-07 Поз.: 20</t>
  </si>
  <si>
    <t>ЛС ЛСР-02-01-07 Поз.: 21</t>
  </si>
  <si>
    <t>ЛС ЛСР-02-01-07 Поз.: 22</t>
  </si>
  <si>
    <t>ЛС ЛСР-02-01-07 Поз.: 23</t>
  </si>
  <si>
    <t>ЛС ЛСР-02-01-07 Поз.: 24</t>
  </si>
  <si>
    <t>ЛС ЛСР-02-01-07 Поз.: 25</t>
  </si>
  <si>
    <t>ЛС ЛСР-02-01-07 Поз.: 26</t>
  </si>
  <si>
    <t>ЛС ЛСР-02-01-07 Поз.: 27</t>
  </si>
  <si>
    <t>ЛС ЛСР-02-01-08 Поз.: 1</t>
  </si>
  <si>
    <t>279</t>
  </si>
  <si>
    <t>ЛС ЛСР-02-01-08 Поз.: 2</t>
  </si>
  <si>
    <t>ЛС ЛСР-02-01-08 Поз.: 3</t>
  </si>
  <si>
    <t>281</t>
  </si>
  <si>
    <t>ЛС ЛСР-02-01-08 Поз.: 4</t>
  </si>
  <si>
    <t>ЛС ЛСР-02-01-08 Поз.: 5</t>
  </si>
  <si>
    <t>283</t>
  </si>
  <si>
    <t>ЛС ЛСР-02-01-08 Поз.: 6</t>
  </si>
  <si>
    <t>ЛС ЛСР-02-01-08 Поз.: 7</t>
  </si>
  <si>
    <t>285</t>
  </si>
  <si>
    <t>ЛС ЛСР-02-01-08 Поз.: 8</t>
  </si>
  <si>
    <t>ЛС ЛСР-02-01-08 Поз.: 9</t>
  </si>
  <si>
    <t>287</t>
  </si>
  <si>
    <t>ЛС ЛСР-02-01-08 Поз.: 10</t>
  </si>
  <si>
    <t>ЛС ЛСР-02-01-08 Поз.: 11</t>
  </si>
  <si>
    <t>289</t>
  </si>
  <si>
    <t>ЛС ЛСР-02-01-08 Поз.: 12</t>
  </si>
  <si>
    <t>ЛС ЛСР-02-01-08 Поз.: 13</t>
  </si>
  <si>
    <t>291</t>
  </si>
  <si>
    <t>ЛС ЛСР-02-01-08 Поз.: 14</t>
  </si>
  <si>
    <t>ЛС ЛСР-02-01-08 Поз.: 15</t>
  </si>
  <si>
    <t>293</t>
  </si>
  <si>
    <t>ЛС ЛСР-02-01-08 Поз.: 16</t>
  </si>
  <si>
    <t>ЛС ЛСР-02-01-08 Поз.: 17</t>
  </si>
  <si>
    <t>295</t>
  </si>
  <si>
    <t>ЛС ЛСР-02-01-08 Поз.: 18</t>
  </si>
  <si>
    <t>296</t>
  </si>
  <si>
    <t>ЛС ЛСР-02-01-08 Поз.: 19</t>
  </si>
  <si>
    <t>ЛС ЛСР-02-01-08 Поз.: 20</t>
  </si>
  <si>
    <t>298</t>
  </si>
  <si>
    <t>ЛС ЛСР-02-01-08 Поз.: 21</t>
  </si>
  <si>
    <t>ЛС ЛСР-02-01-08 Поз.: 22</t>
  </si>
  <si>
    <t>ЛС ЛСР-02-01-08 Поз.: 23</t>
  </si>
  <si>
    <t>ЛС ЛСР-02-01-08 Поз.: 24</t>
  </si>
  <si>
    <t>ЛС ЛСР-02-01-08 Поз.: 25</t>
  </si>
  <si>
    <t>ЛС ЛСР-02-01-08 Поз.: 26</t>
  </si>
  <si>
    <t>ЛС ЛСР-02-01-08 Поз.: 27</t>
  </si>
  <si>
    <t>ЛС ЛСР-02-01-08 Поз.: 28</t>
  </si>
  <si>
    <t>ЛС ЛСР-02-01-09 Поз.: 1</t>
  </si>
  <si>
    <t>307</t>
  </si>
  <si>
    <t>ЛС ЛСР-02-01-09 Поз.: 2</t>
  </si>
  <si>
    <t>ЛС ЛСР-02-01-09 Поз.: 3</t>
  </si>
  <si>
    <t>309</t>
  </si>
  <si>
    <t>ЛС ЛСР-02-01-09 Поз.: 4</t>
  </si>
  <si>
    <t>ЛС ЛСР-02-01-09 Поз.: 5</t>
  </si>
  <si>
    <t>311</t>
  </si>
  <si>
    <t>ЛС ЛСР-02-01-09 Поз.: 6</t>
  </si>
  <si>
    <t>ЛС ЛСР-02-01-09 Поз.: 7</t>
  </si>
  <si>
    <t>313</t>
  </si>
  <si>
    <t>ЛС ЛСР-02-01-09 Поз.: 8</t>
  </si>
  <si>
    <t>ЛС ЛСР-02-01-09 Поз.: 9</t>
  </si>
  <si>
    <t>315</t>
  </si>
  <si>
    <t>ЛС ЛСР-02-01-09 Поз.: 10</t>
  </si>
  <si>
    <t>ЛС ЛСР-02-01-09 Поз.: 11</t>
  </si>
  <si>
    <t>317</t>
  </si>
  <si>
    <t>ЛС ЛСР-02-01-09 Поз.: 12</t>
  </si>
  <si>
    <t>ЛС ЛСР-02-01-09 Поз.: 13</t>
  </si>
  <si>
    <t>ЛС ЛСР-02-01-09 Поз.: 14</t>
  </si>
  <si>
    <t>ЛС ЛСР-02-01-09 Поз.: 15</t>
  </si>
  <si>
    <t>ЛС ЛСР-02-01-09 Поз.: 16</t>
  </si>
  <si>
    <t>ЛС ЛСР-02-01-09 Поз.: 17</t>
  </si>
  <si>
    <t>323</t>
  </si>
  <si>
    <t>ЛС ЛСР-02-01-09 Поз.: 18</t>
  </si>
  <si>
    <t>ЛС ЛСР-02-01-09 Поз.: 19</t>
  </si>
  <si>
    <t>ЛС ЛСР-02-01-09 Поз.: 20</t>
  </si>
  <si>
    <t>ЛС Методика по Приказу Минстроя РФ от 04.08.2020 №421/пр, п.179 Поз.: БН</t>
  </si>
  <si>
    <r>
      <t xml:space="preserve">Окончание строительно-монтажных работ на объекте: "Строительство общеобразовательной школы на 500 мест в микрорайоне «Марьино» г. Симферополь" (92.9) </t>
    </r>
    <r>
      <rPr>
        <sz val="10"/>
        <color rgb="FF000000"/>
        <rFont val="Arial"/>
        <family val="2"/>
        <charset val="204"/>
      </rPr>
      <t>ОКС№6</t>
    </r>
  </si>
  <si>
    <t>Д.Л. Калинкин</t>
  </si>
  <si>
    <t>Е.А. Кривоус</t>
  </si>
  <si>
    <t>Приложение №1</t>
  </si>
  <si>
    <t xml:space="preserve">К государственному контракту </t>
  </si>
  <si>
    <t xml:space="preserve">            №_________________от______________2025</t>
  </si>
  <si>
    <t xml:space="preserve">Сумма НДС (ставка 20%) </t>
  </si>
  <si>
    <t>главный специалист ОКС№6 ДСО</t>
  </si>
  <si>
    <t>Согласовано:</t>
  </si>
  <si>
    <t>начальник ОКС №6 ДСО</t>
  </si>
  <si>
    <t>«Капитальный ремонт объектов недвижимого имущества Республики Крым (нежилые помещения (помещения № 6-13, 14.2, 14.3, Этаж №1, литер А); нежилые помещения (помещения № 16, 22, 23, 28.1, 24.1, 24.2, 24.3, 25, 26, 24.1, 27.2, 27.3, 27.4, 28.2, 28.3, 28.4, 28.5, 28.6, 29, 30, Этаж № 1, литер А); нежилые помещения (помещение № 19, Этаж № 1, литер А), расположенные по адресу: Республика Крым, г. Саки, ул. Кузнецова, д. 3)»</t>
  </si>
  <si>
    <t>Раздел 1. 02-01-01 Архитектурно строительные решения</t>
  </si>
  <si>
    <t>Окна</t>
  </si>
  <si>
    <t>Окно 1200х2620 KBE 5 кам БЕЛОЕ St Стеклопакеты: 6Т2-20-6, Спецподборы ACT Противовзломность 2  с подоконниками</t>
  </si>
  <si>
    <t>Окно 1700х1200 KBE 5 кам БЕЛОЕ St Стеклопакеты: 6Т2-20-6, Спецподборы ACT Противовзломность 2  с подоконниками</t>
  </si>
  <si>
    <t>Окно 1500х1160 KBE 5 кам БЕЛОЕ St Стеклопакеты: 6Т2-20-6, Спецподборы ACT Противовзломность 2  с подоконниками</t>
  </si>
  <si>
    <t>Окно 1700х950 KBE 5 кам БЕЛОЕ St Стеклопакеты: 6Т2-20-6, Спецподборы ACT Противовзломность 2  с подоконниками</t>
  </si>
  <si>
    <t>Окно 1700х900 KBE 5 кам БЕЛОЕ St Стеклопакеты: 6Т2-20-6, Спецподборы ACT Противовзломность 2  с подоконниками</t>
  </si>
  <si>
    <t>Окно 1700х850 KBE 5 кам БЕЛОЕ St Стеклопакеты: 6Т2-20-6, Спецподборы ACT Противовзломность 2  с подоконниками</t>
  </si>
  <si>
    <t>Окно 1500х800 KBE 5 кам БЕЛОЕ St Стеклопакеты: 6Т2-20-6, Спецподборы ACT Противовзломность 2  с подоконниками</t>
  </si>
  <si>
    <t>Окно 1700х1130 KBE 5 кам БЕЛОЕ St Стеклопакеты: 6Т2-20-6, Спецподборы ACT Противовзломность 2  с подоконниками</t>
  </si>
  <si>
    <t>Устройство прокладочной гидроизоляции фундаментов рулонными материалами в один слой насухо</t>
  </si>
  <si>
    <t>Устройство подстилающих слоев: щебеночных</t>
  </si>
  <si>
    <t>Устройство подстилающих слоев: бетонных</t>
  </si>
  <si>
    <t>Помещения 6,7,8,9,10,11,12,13,14,14.1,14.2,14.3,16,16.1,22,23,24.1,24.2,24.3,25,26,27.1,27.2,27.4,28.1,28.2,29,30</t>
  </si>
  <si>
    <t>Потолки</t>
  </si>
  <si>
    <t>Стены</t>
  </si>
  <si>
    <t>Окраска водно-дисперсионными акриловыми составами улучшенная: по сборным конструкциям стен, подготовленным под окраску</t>
  </si>
  <si>
    <t>Помещения 28.3,28.4,28.5,28.6, 27.3</t>
  </si>
  <si>
    <t>Окраска водно-дисперсионными акриловыми составами улучшенная: по сборным конструкциям потолков, подготовленным под окраску</t>
  </si>
  <si>
    <t>Облицовка стен плитами из известняка толщиной 60 мм при числе плит в 1 м2: до 2</t>
  </si>
  <si>
    <t>Кладка перегородок толщиной 120 мм из камней керамических или силикатных: неармированных при высоте этажа до 4 м</t>
  </si>
  <si>
    <t>Усиление стен решеткой из арматуры</t>
  </si>
  <si>
    <t>Усиление сборных железобетонных конструкций: установкой каркасов, сеток и стержневой арматуры</t>
  </si>
  <si>
    <t>Демонтаж металлической решетки</t>
  </si>
  <si>
    <t>Кладка отдельных участков кирпичных стен и заделка проемов в кирпичных стенах при объеме кладки в одном месте: до 5 м3</t>
  </si>
  <si>
    <t>Пробивка проемов в конструкциях: из бетона</t>
  </si>
  <si>
    <t>Ограждение</t>
  </si>
  <si>
    <t>Ограждение Ог-1</t>
  </si>
  <si>
    <t>Устройство металлических ограждений: без поручней</t>
  </si>
  <si>
    <t>Устройство настенного поручня из коррозионностойкой стали на лестничных маршах</t>
  </si>
  <si>
    <t>Поручень ПР2</t>
  </si>
  <si>
    <t>Установка стропил</t>
  </si>
  <si>
    <t>Укладка по фермам прогонов: из брусьев</t>
  </si>
  <si>
    <t>Устройство обрешетки с прозорами из брусков</t>
  </si>
  <si>
    <t>Устройство: карнизов</t>
  </si>
  <si>
    <t>Устройство подкровельной пленочной гидроизоляции</t>
  </si>
  <si>
    <t>Монтаж кровли из профилированного листа для объектов непроизводственного назначения: простой</t>
  </si>
  <si>
    <t>Облицовка ворот стальным профилированным листом</t>
  </si>
  <si>
    <t>Огнезащита деревянных конструкций: ферм, арок, балок, стропил, мауэрлатов</t>
  </si>
  <si>
    <t>10 м3</t>
  </si>
  <si>
    <t>Монтаж снегозадержателя: уголкового</t>
  </si>
  <si>
    <t>Устройство желобов: подвесных</t>
  </si>
  <si>
    <t>Демонтаж кровли</t>
  </si>
  <si>
    <t>Погрузка в автотранспортное средство: мусор строительный с погрузкой вручную</t>
  </si>
  <si>
    <t>Затаривание строительного мусора в мешки</t>
  </si>
  <si>
    <t>Перевозка грузов I класса автомобилями бортовыми грузоподъемностью до 20 т по дорогам с усовершенствованным (асфальтобетонным, цементобетонным, железобетонным, обработанным органическим вяжущим) дорожным покрытием на расстояние 3 км</t>
  </si>
  <si>
    <t>Итого по разделу 1 02-01-01 Архитектурно строительные решения</t>
  </si>
  <si>
    <t>Раздел 2. 02-01-01 Отопление и вентиляция</t>
  </si>
  <si>
    <t>VTp. 761 Соединитель с переходом на наружную резьбу 25х4,2/20 VALTEC</t>
  </si>
  <si>
    <t>VTp. 761 Соединитель с переходом на наружную резьбу 32х5,4/25 VALTEC</t>
  </si>
  <si>
    <t>Прокладка внутренних трубопроводов водоснабжения и отопления из многослойных полипропиленовых труб, из заранее собранных узлов, наружным диаметром: 32 мм</t>
  </si>
  <si>
    <t>VTp. 761 Соединитель с переходом на наружную резьбу 40х6,7/32 VALTEC</t>
  </si>
  <si>
    <t>Сборка узла трубопровода водоснабжения и отопления из многослойного полипропилена, армированного стекловолокном, раструбная сварка, наружный диаметр: 32 мм</t>
  </si>
  <si>
    <t>151
О</t>
  </si>
  <si>
    <t>153
О</t>
  </si>
  <si>
    <t>Установка радиаторов алюминиевых и биметаллических с креплением к стене с числом секций: свыше 4 до 10</t>
  </si>
  <si>
    <t>Установка сплит-систем с внутренним блоком настенного типа мощностью: свыше 5 до 8 кВт</t>
  </si>
  <si>
    <t>Сплит-система Ballu Olympio Edge BSO-18HN8_22Y</t>
  </si>
  <si>
    <t>159
О</t>
  </si>
  <si>
    <t>160
О</t>
  </si>
  <si>
    <t>Итого по разделу 2 02-01-01 Отопление и вентиляция</t>
  </si>
  <si>
    <t>Раздел 3. 02-01-03 ВВ</t>
  </si>
  <si>
    <t>Водоснабжение В1,Т3</t>
  </si>
  <si>
    <t>165
О</t>
  </si>
  <si>
    <t>Итого по разделу 3 02-01-03 ВВ</t>
  </si>
  <si>
    <t>Раздел 4. 02-01-1 ЭО</t>
  </si>
  <si>
    <t>177
О</t>
  </si>
  <si>
    <t>179
О</t>
  </si>
  <si>
    <t>Выключатель автоматический 3P, 63 А, 10 кА, характеристика D</t>
  </si>
  <si>
    <t>180
О</t>
  </si>
  <si>
    <t>Выключатель автоматический 3P, 40 А, 10 кА, характеристика C</t>
  </si>
  <si>
    <t>181
О</t>
  </si>
  <si>
    <t>Выключатель автоматический 3P, 25 А, 10 кА, характеристика C</t>
  </si>
  <si>
    <t>182
О</t>
  </si>
  <si>
    <t>183
О</t>
  </si>
  <si>
    <t>184
О</t>
  </si>
  <si>
    <t>185
О</t>
  </si>
  <si>
    <t>ЩРн-32з-1 УХЛЗ IP31 PRO</t>
  </si>
  <si>
    <t>189
О</t>
  </si>
  <si>
    <t>190
О</t>
  </si>
  <si>
    <t>192
О</t>
  </si>
  <si>
    <t>Розетка скрытого монтажа, одноместная, с заземляющим контактом, без защитной шторки, 16 А, цвет белый, IP20</t>
  </si>
  <si>
    <t>Розетка скрытого монтажа, двухместная, с заземляющим контактом, без защитной шторки, 16 А, цвет белый, IP20</t>
  </si>
  <si>
    <t>Трубы гибкие гофрированные, легкие, из самозатухающего ПВХ, номинальный диаметр 20 мм</t>
  </si>
  <si>
    <t>Трубы гибкие гофрированные, легкие, из самозатухающего ПВХ, с зондом, номинальный диаметр 32 мм</t>
  </si>
  <si>
    <t>Кабель силовой с медными жилами ВВГнг(A)-LS 5х16мк(N, PE)-1000</t>
  </si>
  <si>
    <t>Итого по разделу 4 02-01-1 ЭО</t>
  </si>
  <si>
    <t>Раздел 5. 02-010-05 СКС</t>
  </si>
  <si>
    <t>229
О</t>
  </si>
  <si>
    <t>231
О</t>
  </si>
  <si>
    <t>Рамка со штифтами на винтах в нарезных отверстиях</t>
  </si>
  <si>
    <t>235
О</t>
  </si>
  <si>
    <t>Устройства промежуточные на количество лучей: 1</t>
  </si>
  <si>
    <t>237
О</t>
  </si>
  <si>
    <t>239
О</t>
  </si>
  <si>
    <t>Крышка декоративная и другие мелкие изделия (без присоединения проводов)</t>
  </si>
  <si>
    <t>Розетка штепсельная: неутопленного типа при открытой проводке</t>
  </si>
  <si>
    <t>Угол горизонтальный 90 СРО 50*50</t>
  </si>
  <si>
    <t>Провод в лотках, сечением: до 6 мм2</t>
  </si>
  <si>
    <t>Итого по разделу 5 02-010-05 СКС</t>
  </si>
  <si>
    <t>Раздел 6. 02-01-06 АУПСТ</t>
  </si>
  <si>
    <t>265
О</t>
  </si>
  <si>
    <t>Приборы приемно-контрольные сигнальные, концентратор: блок линейный</t>
  </si>
  <si>
    <t>10 лучей</t>
  </si>
  <si>
    <t>267
О</t>
  </si>
  <si>
    <t>269
О</t>
  </si>
  <si>
    <t>272
О</t>
  </si>
  <si>
    <t>274
О</t>
  </si>
  <si>
    <t>275
О</t>
  </si>
  <si>
    <t>277
О</t>
  </si>
  <si>
    <t>282
О</t>
  </si>
  <si>
    <t>284
О</t>
  </si>
  <si>
    <t>286
О</t>
  </si>
  <si>
    <t>288
О</t>
  </si>
  <si>
    <t>Модуль газового пожаротушения с электро-контактным манометром, заправлен (масса заправки ГОТВ 16,5 кг) Заря-22</t>
  </si>
  <si>
    <t>Модуль газового пожаротушения с электро-контактным манометром, заправлен (масса заправки ГОТВ 16 кг) Заря-22</t>
  </si>
  <si>
    <t>290
О</t>
  </si>
  <si>
    <t>Модуль газового пожаротушения с электро-контактным манометром, заправлен (масса заправки ГОТВ 11 кг) Заря-22 (30-22,5-18)</t>
  </si>
  <si>
    <t>292
О</t>
  </si>
  <si>
    <t>294
О</t>
  </si>
  <si>
    <t>Оповещатель пожарный речевой, потолочный, 3Вт ОПР-П003.1</t>
  </si>
  <si>
    <t>299
О</t>
  </si>
  <si>
    <t>300
О</t>
  </si>
  <si>
    <t>301
О</t>
  </si>
  <si>
    <t>Громкоговоритель или звуковая колонка: на столбе или на крыше, мощность до 10 Вт</t>
  </si>
  <si>
    <t>303
О</t>
  </si>
  <si>
    <t>Итого по разделу 6 02-01-06 АУПСТ</t>
  </si>
  <si>
    <t>316
О</t>
  </si>
  <si>
    <t>318
О</t>
  </si>
  <si>
    <t>319
О</t>
  </si>
  <si>
    <t>320
О</t>
  </si>
  <si>
    <t>322
О</t>
  </si>
  <si>
    <t>325
О</t>
  </si>
  <si>
    <t>327
О</t>
  </si>
  <si>
    <t>328
О</t>
  </si>
  <si>
    <t>329
О</t>
  </si>
  <si>
    <t>330</t>
  </si>
  <si>
    <t>331</t>
  </si>
  <si>
    <t>332</t>
  </si>
  <si>
    <t>333
О</t>
  </si>
  <si>
    <t>334</t>
  </si>
  <si>
    <t>335
О</t>
  </si>
  <si>
    <t>336</t>
  </si>
  <si>
    <t>337</t>
  </si>
  <si>
    <t>338</t>
  </si>
  <si>
    <t>Провод силовой гибкий с медными жилами ПВСнг-LS 3х1,5</t>
  </si>
  <si>
    <t>339</t>
  </si>
  <si>
    <t>340</t>
  </si>
  <si>
    <t>341</t>
  </si>
  <si>
    <t>342</t>
  </si>
  <si>
    <t>Итого по разделу 7 02-01-07 СКУД</t>
  </si>
  <si>
    <t>343</t>
  </si>
  <si>
    <t>344
О</t>
  </si>
  <si>
    <t>345</t>
  </si>
  <si>
    <t>Приборы приемно-контрольные сигнальные, концентратор: блок базовый на 10 лучей</t>
  </si>
  <si>
    <t>346
О</t>
  </si>
  <si>
    <t>347</t>
  </si>
  <si>
    <t>348
О</t>
  </si>
  <si>
    <t>349</t>
  </si>
  <si>
    <t>350
О</t>
  </si>
  <si>
    <t>351</t>
  </si>
  <si>
    <t>352
О</t>
  </si>
  <si>
    <t>353</t>
  </si>
  <si>
    <t>354
О</t>
  </si>
  <si>
    <t>355</t>
  </si>
  <si>
    <t>356
О</t>
  </si>
  <si>
    <t>Извещатель охранный объемный оптико-электронный адресный С2000-ИК</t>
  </si>
  <si>
    <t>357</t>
  </si>
  <si>
    <t>358
О</t>
  </si>
  <si>
    <t>359</t>
  </si>
  <si>
    <t>360
О</t>
  </si>
  <si>
    <t>361
О</t>
  </si>
  <si>
    <t>362</t>
  </si>
  <si>
    <t>363
О</t>
  </si>
  <si>
    <t>364</t>
  </si>
  <si>
    <t>365</t>
  </si>
  <si>
    <t>366</t>
  </si>
  <si>
    <t>367</t>
  </si>
  <si>
    <t>368</t>
  </si>
  <si>
    <t>369</t>
  </si>
  <si>
    <t>370</t>
  </si>
  <si>
    <t>371
О</t>
  </si>
  <si>
    <t>372</t>
  </si>
  <si>
    <t>373
О</t>
  </si>
  <si>
    <t>374</t>
  </si>
  <si>
    <t>375
О</t>
  </si>
  <si>
    <t>376</t>
  </si>
  <si>
    <t>377
О</t>
  </si>
  <si>
    <t>378</t>
  </si>
  <si>
    <t>379
О</t>
  </si>
  <si>
    <t>380</t>
  </si>
  <si>
    <t>381
О</t>
  </si>
  <si>
    <t>382</t>
  </si>
  <si>
    <t>383</t>
  </si>
  <si>
    <t>384</t>
  </si>
  <si>
    <t>Присоединение к зажимам жил проводов или кабелей сечением: до 2,5 мм2</t>
  </si>
  <si>
    <t>385</t>
  </si>
  <si>
    <t>386</t>
  </si>
  <si>
    <t>387
О</t>
  </si>
  <si>
    <t>388</t>
  </si>
  <si>
    <t>389</t>
  </si>
  <si>
    <t>390</t>
  </si>
  <si>
    <t>391</t>
  </si>
  <si>
    <t xml:space="preserve">на завершение строительно-монтажных работ по объекту: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</si>
</sst>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₽_-;\-* #,##0.00\ _₽_-;_-* &quot;-&quot;??\ _₽_-;_-@_-"/>
    <numFmt numFmtId="165" formatCode="0.0000"/>
    <numFmt numFmtId="166" formatCode="0.000"/>
    <numFmt numFmtId="167" formatCode="0.00000"/>
    <numFmt numFmtId="168" formatCode="0.0"/>
    <numFmt numFmtId="169" formatCode="0.000000"/>
  </numFmts>
  <fonts count="36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2F5597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b/>
      <sz val="9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  <font>
      <sz val="10"/>
      <color rgb="FF000000"/>
      <name val="Calibri"/>
      <family val="2"/>
      <charset val="204"/>
    </font>
    <font>
      <sz val="9"/>
      <name val="Calibri"/>
      <family val="2"/>
      <charset val="204"/>
    </font>
    <font>
      <i/>
      <sz val="9"/>
      <color rgb="FF000000"/>
      <name val="Calibri"/>
      <family val="2"/>
      <charset val="204"/>
    </font>
    <font>
      <sz val="9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1"/>
      <color rgb="FF7F7F7F"/>
      <name val="Arial"/>
      <family val="2"/>
      <charset val="204"/>
    </font>
    <font>
      <i/>
      <sz val="9"/>
      <name val="Arial"/>
      <family val="2"/>
      <charset val="204"/>
    </font>
    <font>
      <i/>
      <sz val="9"/>
      <color rgb="FF000000"/>
      <name val="Arial"/>
      <family val="2"/>
      <charset val="204"/>
    </font>
    <font>
      <sz val="9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Calibri"/>
      <charset val="204"/>
    </font>
    <font>
      <b/>
      <sz val="11"/>
      <color rgb="FF000000"/>
      <name val="Calibri"/>
      <charset val="204"/>
    </font>
    <font>
      <sz val="10"/>
      <name val="Calibri"/>
      <charset val="204"/>
    </font>
    <font>
      <b/>
      <sz val="10"/>
      <color rgb="FF000000"/>
      <name val="Calibri"/>
      <charset val="204"/>
    </font>
    <font>
      <i/>
      <sz val="9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30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right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horizontal="center" wrapText="1"/>
    </xf>
    <xf numFmtId="0" fontId="1" fillId="0" borderId="0" xfId="0" applyNumberFormat="1" applyFont="1" applyFill="1" applyBorder="1" applyAlignment="1" applyProtection="1">
      <alignment horizontal="right" vertical="top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4" fontId="1" fillId="0" borderId="6" xfId="0" applyNumberFormat="1" applyFont="1" applyFill="1" applyBorder="1" applyAlignment="1" applyProtection="1">
      <alignment horizontal="center" wrapText="1"/>
    </xf>
    <xf numFmtId="0" fontId="1" fillId="0" borderId="6" xfId="0" applyNumberFormat="1" applyFont="1" applyFill="1" applyBorder="1" applyAlignment="1" applyProtection="1">
      <alignment horizontal="center" wrapText="1"/>
    </xf>
    <xf numFmtId="4" fontId="1" fillId="0" borderId="7" xfId="0" applyNumberFormat="1" applyFont="1" applyFill="1" applyBorder="1" applyAlignment="1" applyProtection="1">
      <alignment horizontal="center" wrapText="1"/>
    </xf>
    <xf numFmtId="4" fontId="0" fillId="0" borderId="0" xfId="0" applyNumberFormat="1"/>
    <xf numFmtId="4" fontId="1" fillId="0" borderId="6" xfId="0" applyNumberFormat="1" applyFont="1" applyFill="1" applyBorder="1" applyAlignment="1" applyProtection="1">
      <alignment horizontal="center" vertical="center" wrapText="1"/>
    </xf>
    <xf numFmtId="4" fontId="1" fillId="0" borderId="4" xfId="0" applyNumberFormat="1" applyFont="1" applyFill="1" applyBorder="1" applyAlignment="1" applyProtection="1">
      <alignment horizontal="center" vertical="top"/>
    </xf>
    <xf numFmtId="4" fontId="4" fillId="0" borderId="12" xfId="0" applyNumberFormat="1" applyFont="1" applyFill="1" applyBorder="1" applyAlignment="1" applyProtection="1">
      <alignment horizontal="center" vertical="top"/>
    </xf>
    <xf numFmtId="4" fontId="4" fillId="0" borderId="7" xfId="0" applyNumberFormat="1" applyFont="1" applyFill="1" applyBorder="1" applyAlignment="1" applyProtection="1">
      <alignment horizontal="center" wrapText="1"/>
    </xf>
    <xf numFmtId="0" fontId="6" fillId="0" borderId="13" xfId="0" applyNumberFormat="1" applyFont="1" applyFill="1" applyBorder="1" applyAlignment="1" applyProtection="1"/>
    <xf numFmtId="0" fontId="6" fillId="0" borderId="13" xfId="0" applyNumberFormat="1" applyFont="1" applyFill="1" applyBorder="1" applyAlignment="1" applyProtection="1">
      <alignment horizontal="center" wrapText="1"/>
    </xf>
    <xf numFmtId="0" fontId="7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right"/>
    </xf>
    <xf numFmtId="0" fontId="8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horizontal="right" vertical="top"/>
    </xf>
    <xf numFmtId="0" fontId="6" fillId="0" borderId="0" xfId="0" applyNumberFormat="1" applyFont="1" applyFill="1" applyBorder="1" applyAlignment="1" applyProtection="1">
      <alignment horizontal="right" wrapText="1"/>
    </xf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right" wrapText="1"/>
    </xf>
    <xf numFmtId="0" fontId="6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horizontal="left" vertical="top"/>
    </xf>
    <xf numFmtId="0" fontId="9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NumberFormat="1" applyFont="1" applyFill="1" applyBorder="1" applyAlignment="1" applyProtection="1">
      <alignment horizontal="left" vertical="top" wrapText="1"/>
    </xf>
    <xf numFmtId="165" fontId="6" fillId="0" borderId="0" xfId="0" applyNumberFormat="1" applyFont="1" applyFill="1" applyBorder="1" applyAlignment="1" applyProtection="1">
      <alignment horizontal="center" vertical="top"/>
    </xf>
    <xf numFmtId="165" fontId="8" fillId="2" borderId="0" xfId="0" applyNumberFormat="1" applyFont="1" applyFill="1" applyBorder="1" applyAlignment="1" applyProtection="1">
      <alignment horizontal="center" vertical="top" wrapText="1"/>
    </xf>
    <xf numFmtId="1" fontId="8" fillId="2" borderId="0" xfId="0" applyNumberFormat="1" applyFont="1" applyFill="1" applyBorder="1" applyAlignment="1" applyProtection="1">
      <alignment horizontal="center"/>
    </xf>
    <xf numFmtId="4" fontId="1" fillId="0" borderId="7" xfId="0" applyNumberFormat="1" applyFont="1" applyFill="1" applyBorder="1" applyAlignment="1" applyProtection="1">
      <alignment horizontal="center" vertical="center" wrapText="1"/>
    </xf>
    <xf numFmtId="4" fontId="4" fillId="0" borderId="6" xfId="0" applyNumberFormat="1" applyFont="1" applyFill="1" applyBorder="1" applyAlignment="1" applyProtection="1">
      <alignment horizontal="center" wrapText="1"/>
    </xf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right"/>
    </xf>
    <xf numFmtId="0" fontId="10" fillId="0" borderId="0" xfId="0" applyNumberFormat="1" applyFont="1" applyFill="1" applyBorder="1" applyAlignment="1" applyProtection="1">
      <alignment wrapText="1"/>
    </xf>
    <xf numFmtId="0" fontId="11" fillId="0" borderId="0" xfId="0" applyNumberFormat="1" applyFont="1" applyFill="1" applyBorder="1" applyAlignment="1" applyProtection="1"/>
    <xf numFmtId="49" fontId="11" fillId="0" borderId="0" xfId="0" applyNumberFormat="1" applyFont="1" applyFill="1" applyBorder="1" applyAlignment="1" applyProtection="1">
      <alignment horizontal="right"/>
    </xf>
    <xf numFmtId="0" fontId="11" fillId="0" borderId="0" xfId="0" applyNumberFormat="1" applyFont="1" applyFill="1" applyBorder="1" applyAlignment="1" applyProtection="1">
      <alignment wrapText="1"/>
    </xf>
    <xf numFmtId="0" fontId="11" fillId="0" borderId="0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vertical="top"/>
    </xf>
    <xf numFmtId="0" fontId="12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left"/>
    </xf>
    <xf numFmtId="0" fontId="10" fillId="0" borderId="19" xfId="0" applyNumberFormat="1" applyFont="1" applyFill="1" applyBorder="1" applyAlignment="1" applyProtection="1">
      <alignment wrapText="1"/>
    </xf>
    <xf numFmtId="0" fontId="10" fillId="0" borderId="4" xfId="0" applyNumberFormat="1" applyFont="1" applyFill="1" applyBorder="1" applyAlignment="1" applyProtection="1">
      <alignment horizontal="center" vertical="top" wrapText="1"/>
    </xf>
    <xf numFmtId="0" fontId="17" fillId="0" borderId="0" xfId="0" applyNumberFormat="1" applyFont="1" applyFill="1" applyBorder="1" applyAlignment="1" applyProtection="1">
      <alignment wrapText="1"/>
    </xf>
    <xf numFmtId="0" fontId="16" fillId="0" borderId="0" xfId="0" applyNumberFormat="1" applyFont="1" applyFill="1" applyBorder="1" applyAlignment="1" applyProtection="1">
      <alignment wrapText="1"/>
    </xf>
    <xf numFmtId="0" fontId="17" fillId="0" borderId="0" xfId="0" applyNumberFormat="1" applyFont="1" applyFill="1" applyBorder="1" applyAlignment="1" applyProtection="1"/>
    <xf numFmtId="49" fontId="10" fillId="0" borderId="4" xfId="0" applyNumberFormat="1" applyFont="1" applyFill="1" applyBorder="1" applyAlignment="1" applyProtection="1">
      <alignment horizontal="center" vertical="top" wrapText="1"/>
    </xf>
    <xf numFmtId="0" fontId="10" fillId="0" borderId="4" xfId="0" applyNumberFormat="1" applyFont="1" applyFill="1" applyBorder="1" applyAlignment="1" applyProtection="1">
      <alignment horizontal="left" vertical="top" wrapText="1"/>
    </xf>
    <xf numFmtId="4" fontId="10" fillId="0" borderId="4" xfId="0" applyNumberFormat="1" applyFont="1" applyFill="1" applyBorder="1" applyAlignment="1" applyProtection="1">
      <alignment horizontal="right" vertical="top" wrapText="1"/>
    </xf>
    <xf numFmtId="0" fontId="18" fillId="0" borderId="4" xfId="0" applyNumberFormat="1" applyFont="1" applyFill="1" applyBorder="1" applyAlignment="1" applyProtection="1"/>
    <xf numFmtId="4" fontId="18" fillId="0" borderId="4" xfId="0" applyNumberFormat="1" applyFont="1" applyFill="1" applyBorder="1" applyAlignment="1" applyProtection="1">
      <alignment horizontal="right" vertical="top" wrapText="1"/>
    </xf>
    <xf numFmtId="4" fontId="18" fillId="0" borderId="4" xfId="0" applyNumberFormat="1" applyFont="1" applyFill="1" applyBorder="1" applyAlignment="1" applyProtection="1">
      <alignment horizontal="right" vertical="top"/>
    </xf>
    <xf numFmtId="0" fontId="18" fillId="0" borderId="0" xfId="0" applyNumberFormat="1" applyFont="1" applyFill="1" applyBorder="1" applyAlignment="1" applyProtection="1">
      <alignment wrapText="1"/>
    </xf>
    <xf numFmtId="0" fontId="13" fillId="0" borderId="0" xfId="0" applyNumberFormat="1" applyFont="1" applyFill="1" applyBorder="1" applyAlignment="1" applyProtection="1">
      <alignment wrapText="1"/>
    </xf>
    <xf numFmtId="0" fontId="18" fillId="0" borderId="4" xfId="0" applyNumberFormat="1" applyFont="1" applyFill="1" applyBorder="1" applyAlignment="1" applyProtection="1">
      <alignment horizontal="right" vertical="top" wrapText="1"/>
    </xf>
    <xf numFmtId="0" fontId="10" fillId="0" borderId="4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vertical="top"/>
    </xf>
    <xf numFmtId="0" fontId="10" fillId="0" borderId="0" xfId="0" applyNumberFormat="1" applyFont="1" applyFill="1" applyBorder="1" applyAlignment="1" applyProtection="1">
      <alignment vertical="top" wrapText="1"/>
    </xf>
    <xf numFmtId="0" fontId="11" fillId="0" borderId="0" xfId="0" applyNumberFormat="1" applyFont="1" applyFill="1" applyBorder="1" applyAlignment="1" applyProtection="1">
      <alignment vertical="top" wrapText="1"/>
    </xf>
    <xf numFmtId="0" fontId="10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0" fillId="0" borderId="0" xfId="0" applyNumberFormat="1" applyFont="1" applyFill="1" applyBorder="1" applyAlignment="1" applyProtection="1">
      <alignment horizontal="center" vertical="top" wrapText="1"/>
    </xf>
    <xf numFmtId="0" fontId="10" fillId="0" borderId="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horizontal="left" vertical="top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21" fillId="0" borderId="0" xfId="0" applyNumberFormat="1" applyFont="1" applyFill="1" applyBorder="1" applyAlignment="1" applyProtection="1">
      <alignment horizontal="right"/>
    </xf>
    <xf numFmtId="0" fontId="0" fillId="0" borderId="0" xfId="0" applyNumberFormat="1" applyFont="1" applyFill="1" applyBorder="1" applyAlignment="1" applyProtection="1">
      <alignment wrapText="1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center"/>
    </xf>
    <xf numFmtId="0" fontId="23" fillId="0" borderId="0" xfId="0" applyNumberFormat="1" applyFont="1" applyFill="1" applyBorder="1" applyAlignment="1" applyProtection="1">
      <alignment horizontal="right"/>
    </xf>
    <xf numFmtId="0" fontId="23" fillId="0" borderId="4" xfId="0" applyNumberFormat="1" applyFont="1" applyFill="1" applyBorder="1" applyAlignment="1" applyProtection="1">
      <alignment horizontal="center" vertical="center" wrapText="1"/>
    </xf>
    <xf numFmtId="0" fontId="23" fillId="0" borderId="16" xfId="0" applyNumberFormat="1" applyFont="1" applyFill="1" applyBorder="1" applyAlignment="1" applyProtection="1">
      <alignment horizontal="center" vertical="center" wrapText="1"/>
    </xf>
    <xf numFmtId="0" fontId="17" fillId="0" borderId="19" xfId="0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/>
    </xf>
    <xf numFmtId="0" fontId="26" fillId="0" borderId="0" xfId="0" applyNumberFormat="1" applyFont="1" applyFill="1" applyBorder="1" applyAlignment="1" applyProtection="1">
      <alignment wrapText="1"/>
    </xf>
    <xf numFmtId="0" fontId="25" fillId="0" borderId="0" xfId="0" applyNumberFormat="1" applyFont="1" applyFill="1" applyBorder="1" applyAlignment="1" applyProtection="1">
      <alignment wrapText="1"/>
    </xf>
    <xf numFmtId="0" fontId="26" fillId="0" borderId="0" xfId="0" applyNumberFormat="1" applyFont="1" applyFill="1" applyBorder="1" applyAlignment="1" applyProtection="1"/>
    <xf numFmtId="0" fontId="27" fillId="0" borderId="17" xfId="0" applyNumberFormat="1" applyFont="1" applyFill="1" applyBorder="1" applyAlignment="1" applyProtection="1">
      <alignment vertical="top" wrapText="1"/>
    </xf>
    <xf numFmtId="0" fontId="27" fillId="0" borderId="0" xfId="0" applyNumberFormat="1" applyFont="1" applyFill="1" applyBorder="1" applyAlignment="1" applyProtection="1">
      <alignment wrapText="1"/>
    </xf>
    <xf numFmtId="49" fontId="23" fillId="0" borderId="4" xfId="0" applyNumberFormat="1" applyFont="1" applyFill="1" applyBorder="1" applyAlignment="1" applyProtection="1">
      <alignment horizontal="center" vertical="top"/>
    </xf>
    <xf numFmtId="0" fontId="23" fillId="0" borderId="4" xfId="0" applyNumberFormat="1" applyFont="1" applyFill="1" applyBorder="1" applyAlignment="1" applyProtection="1">
      <alignment vertical="top" wrapText="1"/>
    </xf>
    <xf numFmtId="0" fontId="23" fillId="0" borderId="4" xfId="0" applyNumberFormat="1" applyFont="1" applyFill="1" applyBorder="1" applyAlignment="1" applyProtection="1">
      <alignment horizontal="center" vertical="top" wrapText="1"/>
    </xf>
    <xf numFmtId="165" fontId="23" fillId="0" borderId="4" xfId="0" applyNumberFormat="1" applyFont="1" applyFill="1" applyBorder="1" applyAlignment="1" applyProtection="1">
      <alignment horizontal="center" vertical="top"/>
    </xf>
    <xf numFmtId="1" fontId="23" fillId="0" borderId="4" xfId="0" applyNumberFormat="1" applyFont="1" applyFill="1" applyBorder="1" applyAlignment="1" applyProtection="1">
      <alignment horizontal="center" vertical="top"/>
    </xf>
    <xf numFmtId="2" fontId="23" fillId="0" borderId="4" xfId="0" applyNumberFormat="1" applyFont="1" applyFill="1" applyBorder="1" applyAlignment="1" applyProtection="1">
      <alignment horizontal="center" vertical="top"/>
    </xf>
    <xf numFmtId="166" fontId="23" fillId="0" borderId="4" xfId="0" applyNumberFormat="1" applyFont="1" applyFill="1" applyBorder="1" applyAlignment="1" applyProtection="1">
      <alignment horizontal="center" vertical="top"/>
    </xf>
    <xf numFmtId="167" fontId="23" fillId="0" borderId="4" xfId="0" applyNumberFormat="1" applyFont="1" applyFill="1" applyBorder="1" applyAlignment="1" applyProtection="1">
      <alignment horizontal="center" vertical="top"/>
    </xf>
    <xf numFmtId="168" fontId="23" fillId="0" borderId="4" xfId="0" applyNumberFormat="1" applyFont="1" applyFill="1" applyBorder="1" applyAlignment="1" applyProtection="1">
      <alignment horizontal="center" vertical="top"/>
    </xf>
    <xf numFmtId="169" fontId="23" fillId="0" borderId="4" xfId="0" applyNumberFormat="1" applyFont="1" applyFill="1" applyBorder="1" applyAlignment="1" applyProtection="1">
      <alignment horizontal="center" vertical="top"/>
    </xf>
    <xf numFmtId="0" fontId="28" fillId="0" borderId="0" xfId="0" applyNumberFormat="1" applyFont="1" applyFill="1" applyBorder="1" applyAlignment="1" applyProtection="1">
      <alignment wrapText="1"/>
    </xf>
    <xf numFmtId="0" fontId="29" fillId="0" borderId="0" xfId="0" applyNumberFormat="1" applyFont="1" applyFill="1" applyBorder="1" applyAlignment="1" applyProtection="1">
      <alignment horizontal="right" vertical="center"/>
    </xf>
    <xf numFmtId="0" fontId="29" fillId="0" borderId="0" xfId="0" applyNumberFormat="1" applyFont="1" applyFill="1" applyBorder="1" applyAlignment="1" applyProtection="1">
      <alignment vertical="center"/>
    </xf>
    <xf numFmtId="0" fontId="23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31" fillId="0" borderId="4" xfId="0" applyNumberFormat="1" applyFont="1" applyFill="1" applyBorder="1" applyAlignment="1" applyProtection="1">
      <alignment horizontal="center" vertical="center"/>
    </xf>
    <xf numFmtId="49" fontId="31" fillId="0" borderId="16" xfId="0" applyNumberFormat="1" applyFont="1" applyFill="1" applyBorder="1" applyAlignment="1" applyProtection="1">
      <alignment horizontal="center" vertical="top" wrapText="1"/>
    </xf>
    <xf numFmtId="0" fontId="31" fillId="0" borderId="16" xfId="0" applyNumberFormat="1" applyFont="1" applyFill="1" applyBorder="1" applyAlignment="1" applyProtection="1">
      <alignment horizontal="center" vertical="top"/>
    </xf>
    <xf numFmtId="165" fontId="31" fillId="0" borderId="16" xfId="0" applyNumberFormat="1" applyFont="1" applyFill="1" applyBorder="1" applyAlignment="1" applyProtection="1">
      <alignment horizontal="center" vertical="top"/>
    </xf>
    <xf numFmtId="4" fontId="31" fillId="0" borderId="16" xfId="0" applyNumberFormat="1" applyFont="1" applyFill="1" applyBorder="1" applyAlignment="1" applyProtection="1">
      <alignment horizontal="right" vertical="top"/>
    </xf>
    <xf numFmtId="164" fontId="31" fillId="0" borderId="16" xfId="0" applyNumberFormat="1" applyFont="1" applyFill="1" applyBorder="1" applyAlignment="1" applyProtection="1">
      <alignment horizontal="center" vertical="top"/>
    </xf>
    <xf numFmtId="1" fontId="31" fillId="0" borderId="16" xfId="0" applyNumberFormat="1" applyFont="1" applyFill="1" applyBorder="1" applyAlignment="1" applyProtection="1">
      <alignment horizontal="center" vertical="top"/>
    </xf>
    <xf numFmtId="2" fontId="31" fillId="0" borderId="16" xfId="0" applyNumberFormat="1" applyFont="1" applyFill="1" applyBorder="1" applyAlignment="1" applyProtection="1">
      <alignment horizontal="center" vertical="top"/>
    </xf>
    <xf numFmtId="166" fontId="31" fillId="0" borderId="16" xfId="0" applyNumberFormat="1" applyFont="1" applyFill="1" applyBorder="1" applyAlignment="1" applyProtection="1">
      <alignment horizontal="center" vertical="top"/>
    </xf>
    <xf numFmtId="167" fontId="31" fillId="0" borderId="16" xfId="0" applyNumberFormat="1" applyFont="1" applyFill="1" applyBorder="1" applyAlignment="1" applyProtection="1">
      <alignment horizontal="center" vertical="top"/>
    </xf>
    <xf numFmtId="168" fontId="31" fillId="0" borderId="16" xfId="0" applyNumberFormat="1" applyFont="1" applyFill="1" applyBorder="1" applyAlignment="1" applyProtection="1">
      <alignment horizontal="center" vertical="top"/>
    </xf>
    <xf numFmtId="0" fontId="31" fillId="0" borderId="4" xfId="0" applyNumberFormat="1" applyFont="1" applyFill="1" applyBorder="1" applyAlignment="1" applyProtection="1">
      <alignment horizontal="center" vertical="top"/>
    </xf>
    <xf numFmtId="4" fontId="34" fillId="0" borderId="4" xfId="0" applyNumberFormat="1" applyFont="1" applyFill="1" applyBorder="1" applyAlignment="1" applyProtection="1">
      <alignment horizontal="right" vertical="top"/>
    </xf>
    <xf numFmtId="0" fontId="31" fillId="0" borderId="4" xfId="0" applyNumberFormat="1" applyFont="1" applyFill="1" applyBorder="1" applyAlignment="1" applyProtection="1"/>
    <xf numFmtId="49" fontId="31" fillId="4" borderId="16" xfId="0" applyNumberFormat="1" applyFont="1" applyFill="1" applyBorder="1" applyAlignment="1" applyProtection="1">
      <alignment horizontal="center" vertical="top" wrapText="1"/>
    </xf>
    <xf numFmtId="0" fontId="31" fillId="4" borderId="16" xfId="0" applyNumberFormat="1" applyFont="1" applyFill="1" applyBorder="1" applyAlignment="1" applyProtection="1">
      <alignment horizontal="center" vertical="top"/>
    </xf>
    <xf numFmtId="1" fontId="31" fillId="4" borderId="16" xfId="0" applyNumberFormat="1" applyFont="1" applyFill="1" applyBorder="1" applyAlignment="1" applyProtection="1">
      <alignment horizontal="center" vertical="top"/>
    </xf>
    <xf numFmtId="4" fontId="31" fillId="4" borderId="16" xfId="0" applyNumberFormat="1" applyFont="1" applyFill="1" applyBorder="1" applyAlignment="1" applyProtection="1">
      <alignment horizontal="right" vertical="top"/>
    </xf>
    <xf numFmtId="164" fontId="31" fillId="4" borderId="16" xfId="0" applyNumberFormat="1" applyFont="1" applyFill="1" applyBorder="1" applyAlignment="1" applyProtection="1">
      <alignment horizontal="center" vertical="top"/>
    </xf>
    <xf numFmtId="164" fontId="31" fillId="4" borderId="16" xfId="0" applyNumberFormat="1" applyFont="1" applyFill="1" applyBorder="1" applyAlignment="1" applyProtection="1">
      <alignment horizontal="center" vertical="center"/>
    </xf>
    <xf numFmtId="2" fontId="31" fillId="4" borderId="16" xfId="0" applyNumberFormat="1" applyFont="1" applyFill="1" applyBorder="1" applyAlignment="1" applyProtection="1">
      <alignment horizontal="center" vertical="top"/>
    </xf>
    <xf numFmtId="168" fontId="31" fillId="4" borderId="16" xfId="0" applyNumberFormat="1" applyFont="1" applyFill="1" applyBorder="1" applyAlignment="1" applyProtection="1">
      <alignment horizontal="center" vertical="top"/>
    </xf>
    <xf numFmtId="165" fontId="31" fillId="4" borderId="16" xfId="0" applyNumberFormat="1" applyFont="1" applyFill="1" applyBorder="1" applyAlignment="1" applyProtection="1">
      <alignment horizontal="center" vertical="top"/>
    </xf>
    <xf numFmtId="166" fontId="31" fillId="4" borderId="16" xfId="0" applyNumberFormat="1" applyFont="1" applyFill="1" applyBorder="1" applyAlignment="1" applyProtection="1">
      <alignment horizontal="center" vertical="top"/>
    </xf>
    <xf numFmtId="4" fontId="31" fillId="0" borderId="4" xfId="0" applyNumberFormat="1" applyFont="1" applyFill="1" applyBorder="1" applyAlignment="1" applyProtection="1">
      <alignment horizontal="right" vertical="top"/>
    </xf>
    <xf numFmtId="0" fontId="33" fillId="0" borderId="0" xfId="0" applyNumberFormat="1" applyFont="1" applyFill="1" applyBorder="1" applyAlignment="1" applyProtection="1">
      <alignment horizontal="right" vertical="center"/>
    </xf>
    <xf numFmtId="0" fontId="33" fillId="0" borderId="0" xfId="0" applyNumberFormat="1" applyFont="1" applyFill="1" applyBorder="1" applyAlignment="1" applyProtection="1">
      <alignment vertical="center"/>
    </xf>
    <xf numFmtId="0" fontId="31" fillId="0" borderId="0" xfId="0" applyNumberFormat="1" applyFont="1" applyFill="1" applyBorder="1" applyAlignment="1" applyProtection="1">
      <alignment horizontal="center" vertical="center"/>
    </xf>
    <xf numFmtId="0" fontId="31" fillId="0" borderId="0" xfId="0" applyNumberFormat="1" applyFont="1" applyFill="1" applyBorder="1" applyAlignment="1" applyProtection="1"/>
    <xf numFmtId="0" fontId="31" fillId="0" borderId="0" xfId="0" applyNumberFormat="1" applyFont="1" applyFill="1" applyBorder="1" applyAlignment="1" applyProtection="1">
      <alignment vertical="center"/>
    </xf>
    <xf numFmtId="0" fontId="31" fillId="0" borderId="4" xfId="0" applyNumberFormat="1" applyFont="1" applyFill="1" applyBorder="1" applyAlignment="1" applyProtection="1">
      <alignment horizontal="center"/>
    </xf>
    <xf numFmtId="169" fontId="31" fillId="0" borderId="16" xfId="0" applyNumberFormat="1" applyFont="1" applyFill="1" applyBorder="1" applyAlignment="1" applyProtection="1">
      <alignment horizontal="center" vertical="top"/>
    </xf>
    <xf numFmtId="0" fontId="31" fillId="4" borderId="4" xfId="0" applyNumberFormat="1" applyFont="1" applyFill="1" applyBorder="1" applyAlignment="1" applyProtection="1">
      <alignment horizontal="center" vertical="top"/>
    </xf>
    <xf numFmtId="4" fontId="34" fillId="4" borderId="4" xfId="0" applyNumberFormat="1" applyFont="1" applyFill="1" applyBorder="1" applyAlignment="1" applyProtection="1">
      <alignment horizontal="right" vertical="top"/>
    </xf>
    <xf numFmtId="0" fontId="31" fillId="4" borderId="4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right" vertical="top"/>
    </xf>
    <xf numFmtId="0" fontId="1" fillId="0" borderId="8" xfId="0" applyNumberFormat="1" applyFont="1" applyFill="1" applyBorder="1" applyAlignment="1" applyProtection="1">
      <alignment horizontal="left" vertical="top"/>
    </xf>
    <xf numFmtId="0" fontId="1" fillId="0" borderId="9" xfId="0" applyNumberFormat="1" applyFont="1" applyFill="1" applyBorder="1" applyAlignment="1" applyProtection="1">
      <alignment horizontal="left" vertical="top"/>
    </xf>
    <xf numFmtId="0" fontId="1" fillId="0" borderId="10" xfId="0" applyNumberFormat="1" applyFont="1" applyFill="1" applyBorder="1" applyAlignment="1" applyProtection="1">
      <alignment horizontal="left" vertical="top"/>
    </xf>
    <xf numFmtId="0" fontId="1" fillId="0" borderId="4" xfId="0" applyNumberFormat="1" applyFont="1" applyFill="1" applyBorder="1" applyAlignment="1" applyProtection="1">
      <alignment horizontal="left" vertical="top"/>
    </xf>
    <xf numFmtId="0" fontId="4" fillId="0" borderId="11" xfId="0" applyNumberFormat="1" applyFont="1" applyFill="1" applyBorder="1" applyAlignment="1" applyProtection="1">
      <alignment horizontal="left" vertical="top"/>
    </xf>
    <xf numFmtId="0" fontId="4" fillId="0" borderId="12" xfId="0" applyNumberFormat="1" applyFont="1" applyFill="1" applyBorder="1" applyAlignment="1" applyProtection="1">
      <alignment horizontal="left" vertical="top"/>
    </xf>
    <xf numFmtId="0" fontId="1" fillId="0" borderId="0" xfId="0" applyNumberFormat="1" applyFont="1" applyFill="1" applyBorder="1" applyAlignment="1" applyProtection="1">
      <alignment horizontal="left" vertical="top" wrapText="1"/>
    </xf>
    <xf numFmtId="0" fontId="6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left" vertical="top" wrapText="1"/>
    </xf>
    <xf numFmtId="0" fontId="1" fillId="0" borderId="9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left" wrapText="1"/>
    </xf>
    <xf numFmtId="0" fontId="1" fillId="0" borderId="6" xfId="0" applyNumberFormat="1" applyFont="1" applyFill="1" applyBorder="1" applyAlignment="1" applyProtection="1">
      <alignment horizontal="left" wrapText="1"/>
    </xf>
    <xf numFmtId="0" fontId="1" fillId="0" borderId="8" xfId="0" applyNumberFormat="1" applyFont="1" applyFill="1" applyBorder="1" applyAlignment="1" applyProtection="1">
      <alignment horizontal="left" wrapText="1"/>
    </xf>
    <xf numFmtId="0" fontId="1" fillId="0" borderId="9" xfId="0" applyNumberFormat="1" applyFont="1" applyFill="1" applyBorder="1" applyAlignment="1" applyProtection="1">
      <alignment horizontal="left" wrapText="1"/>
    </xf>
    <xf numFmtId="0" fontId="5" fillId="0" borderId="8" xfId="0" applyNumberFormat="1" applyFont="1" applyFill="1" applyBorder="1" applyAlignment="1" applyProtection="1">
      <alignment horizontal="left" wrapText="1"/>
    </xf>
    <xf numFmtId="0" fontId="5" fillId="0" borderId="9" xfId="0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horizontal="right" vertical="top" wrapText="1"/>
    </xf>
    <xf numFmtId="0" fontId="1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left" vertical="top"/>
    </xf>
    <xf numFmtId="0" fontId="8" fillId="0" borderId="0" xfId="0" applyNumberFormat="1" applyFont="1" applyFill="1" applyBorder="1" applyAlignment="1" applyProtection="1">
      <alignment horizontal="right"/>
    </xf>
    <xf numFmtId="0" fontId="4" fillId="0" borderId="0" xfId="0" applyNumberFormat="1" applyFont="1" applyFill="1" applyBorder="1" applyAlignment="1" applyProtection="1">
      <alignment horizontal="right"/>
    </xf>
    <xf numFmtId="0" fontId="8" fillId="0" borderId="0" xfId="0" applyNumberFormat="1" applyFont="1" applyFill="1" applyBorder="1" applyAlignment="1" applyProtection="1">
      <alignment horizontal="left" vertical="top"/>
    </xf>
    <xf numFmtId="1" fontId="6" fillId="0" borderId="0" xfId="0" applyNumberFormat="1" applyFont="1" applyFill="1" applyBorder="1" applyAlignment="1" applyProtection="1">
      <alignment horizontal="center" vertical="top"/>
    </xf>
    <xf numFmtId="0" fontId="12" fillId="0" borderId="15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horizontal="left" vertical="top" wrapText="1"/>
    </xf>
    <xf numFmtId="0" fontId="11" fillId="0" borderId="14" xfId="0" applyNumberFormat="1" applyFont="1" applyFill="1" applyBorder="1" applyAlignment="1" applyProtection="1">
      <alignment horizontal="right" vertical="top" wrapText="1"/>
    </xf>
    <xf numFmtId="0" fontId="10" fillId="0" borderId="14" xfId="0" applyNumberFormat="1" applyFont="1" applyFill="1" applyBorder="1" applyAlignment="1" applyProtection="1">
      <alignment horizontal="left" vertical="top" wrapText="1"/>
    </xf>
    <xf numFmtId="49" fontId="11" fillId="0" borderId="0" xfId="0" applyNumberFormat="1" applyFont="1" applyFill="1" applyBorder="1" applyAlignment="1" applyProtection="1">
      <alignment horizontal="left" vertical="top" wrapText="1"/>
    </xf>
    <xf numFmtId="0" fontId="10" fillId="0" borderId="4" xfId="0" applyNumberFormat="1" applyFont="1" applyFill="1" applyBorder="1" applyAlignment="1" applyProtection="1">
      <alignment horizontal="right" indent="1"/>
    </xf>
    <xf numFmtId="0" fontId="18" fillId="0" borderId="17" xfId="0" applyNumberFormat="1" applyFont="1" applyFill="1" applyBorder="1" applyAlignment="1" applyProtection="1">
      <alignment horizontal="right" vertical="top" wrapText="1"/>
    </xf>
    <xf numFmtId="0" fontId="18" fillId="0" borderId="9" xfId="0" applyNumberFormat="1" applyFont="1" applyFill="1" applyBorder="1" applyAlignment="1" applyProtection="1">
      <alignment horizontal="right" vertical="top" wrapText="1"/>
    </xf>
    <xf numFmtId="0" fontId="13" fillId="0" borderId="17" xfId="0" applyNumberFormat="1" applyFont="1" applyFill="1" applyBorder="1" applyAlignment="1" applyProtection="1">
      <alignment horizontal="right" vertical="top" wrapText="1"/>
    </xf>
    <xf numFmtId="0" fontId="13" fillId="0" borderId="9" xfId="0" applyNumberFormat="1" applyFont="1" applyFill="1" applyBorder="1" applyAlignment="1" applyProtection="1">
      <alignment horizontal="right" vertical="top" wrapText="1"/>
    </xf>
    <xf numFmtId="0" fontId="19" fillId="0" borderId="17" xfId="0" applyNumberFormat="1" applyFont="1" applyFill="1" applyBorder="1" applyAlignment="1" applyProtection="1">
      <alignment horizontal="right"/>
    </xf>
    <xf numFmtId="0" fontId="19" fillId="0" borderId="9" xfId="0" applyNumberFormat="1" applyFont="1" applyFill="1" applyBorder="1" applyAlignment="1" applyProtection="1">
      <alignment horizontal="right"/>
    </xf>
    <xf numFmtId="0" fontId="10" fillId="0" borderId="17" xfId="0" applyNumberFormat="1" applyFont="1" applyFill="1" applyBorder="1" applyAlignment="1" applyProtection="1">
      <alignment horizontal="right" indent="1"/>
    </xf>
    <xf numFmtId="0" fontId="10" fillId="0" borderId="9" xfId="0" applyNumberFormat="1" applyFont="1" applyFill="1" applyBorder="1" applyAlignment="1" applyProtection="1">
      <alignment horizontal="right" indent="1"/>
    </xf>
    <xf numFmtId="0" fontId="16" fillId="0" borderId="17" xfId="0" applyNumberFormat="1" applyFont="1" applyFill="1" applyBorder="1" applyAlignment="1" applyProtection="1">
      <alignment horizontal="left" vertical="center" wrapText="1"/>
    </xf>
    <xf numFmtId="0" fontId="16" fillId="0" borderId="18" xfId="0" applyNumberFormat="1" applyFont="1" applyFill="1" applyBorder="1" applyAlignment="1" applyProtection="1">
      <alignment horizontal="left" vertical="center" wrapText="1"/>
    </xf>
    <xf numFmtId="0" fontId="16" fillId="0" borderId="9" xfId="0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wrapText="1"/>
    </xf>
    <xf numFmtId="0" fontId="10" fillId="0" borderId="16" xfId="0" applyNumberFormat="1" applyFont="1" applyFill="1" applyBorder="1" applyAlignment="1" applyProtection="1">
      <alignment horizontal="center" vertical="center" wrapText="1"/>
    </xf>
    <xf numFmtId="0" fontId="10" fillId="0" borderId="20" xfId="0" applyNumberFormat="1" applyFont="1" applyFill="1" applyBorder="1" applyAlignment="1" applyProtection="1">
      <alignment horizontal="center" vertical="center" wrapText="1"/>
    </xf>
    <xf numFmtId="0" fontId="10" fillId="0" borderId="6" xfId="0" applyNumberFormat="1" applyFont="1" applyFill="1" applyBorder="1" applyAlignment="1" applyProtection="1">
      <alignment horizontal="center" vertical="center" wrapText="1"/>
    </xf>
    <xf numFmtId="0" fontId="10" fillId="0" borderId="17" xfId="0" applyNumberFormat="1" applyFont="1" applyFill="1" applyBorder="1" applyAlignment="1" applyProtection="1">
      <alignment horizontal="center" vertical="center" wrapText="1"/>
    </xf>
    <xf numFmtId="0" fontId="10" fillId="0" borderId="18" xfId="0" applyNumberFormat="1" applyFont="1" applyFill="1" applyBorder="1" applyAlignment="1" applyProtection="1">
      <alignment horizontal="center" vertical="center" wrapText="1"/>
    </xf>
    <xf numFmtId="0" fontId="10" fillId="0" borderId="9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wrapText="1"/>
    </xf>
    <xf numFmtId="0" fontId="11" fillId="0" borderId="14" xfId="0" applyNumberFormat="1" applyFont="1" applyFill="1" applyBorder="1" applyAlignment="1" applyProtection="1">
      <alignment horizontal="left" wrapText="1"/>
    </xf>
    <xf numFmtId="0" fontId="12" fillId="0" borderId="15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/>
    </xf>
    <xf numFmtId="0" fontId="15" fillId="0" borderId="0" xfId="0" applyNumberFormat="1" applyFont="1" applyFill="1" applyBorder="1" applyAlignment="1" applyProtection="1">
      <alignment horizontal="center"/>
    </xf>
    <xf numFmtId="0" fontId="35" fillId="0" borderId="15" xfId="0" applyNumberFormat="1" applyFont="1" applyFill="1" applyBorder="1" applyAlignment="1" applyProtection="1">
      <alignment horizontal="center" vertical="top"/>
    </xf>
    <xf numFmtId="49" fontId="31" fillId="0" borderId="16" xfId="0" applyNumberFormat="1" applyFont="1" applyFill="1" applyBorder="1" applyAlignment="1" applyProtection="1">
      <alignment horizontal="left" vertical="top" wrapText="1"/>
    </xf>
    <xf numFmtId="49" fontId="34" fillId="0" borderId="4" xfId="0" applyNumberFormat="1" applyFont="1" applyFill="1" applyBorder="1" applyAlignment="1" applyProtection="1">
      <alignment horizontal="left" vertical="top" wrapText="1"/>
    </xf>
    <xf numFmtId="49" fontId="31" fillId="0" borderId="4" xfId="0" applyNumberFormat="1" applyFont="1" applyFill="1" applyBorder="1" applyAlignment="1" applyProtection="1">
      <alignment horizontal="left" vertical="top" wrapText="1"/>
    </xf>
    <xf numFmtId="0" fontId="33" fillId="0" borderId="14" xfId="0" applyNumberFormat="1" applyFont="1" applyFill="1" applyBorder="1" applyAlignment="1" applyProtection="1">
      <alignment horizontal="left" vertical="top"/>
    </xf>
    <xf numFmtId="0" fontId="0" fillId="0" borderId="14" xfId="0" applyBorder="1" applyAlignment="1">
      <alignment horizontal="right"/>
    </xf>
    <xf numFmtId="0" fontId="33" fillId="0" borderId="14" xfId="0" applyNumberFormat="1" applyFont="1" applyFill="1" applyBorder="1" applyAlignment="1" applyProtection="1">
      <alignment horizontal="left" vertical="center"/>
    </xf>
    <xf numFmtId="0" fontId="31" fillId="0" borderId="4" xfId="0" applyNumberFormat="1" applyFont="1" applyFill="1" applyBorder="1" applyAlignment="1" applyProtection="1">
      <alignment horizontal="center" vertical="center" wrapText="1"/>
    </xf>
    <xf numFmtId="0" fontId="31" fillId="0" borderId="4" xfId="0" applyNumberFormat="1" applyFont="1" applyFill="1" applyBorder="1" applyAlignment="1" applyProtection="1">
      <alignment horizontal="center"/>
    </xf>
    <xf numFmtId="49" fontId="32" fillId="3" borderId="4" xfId="0" applyNumberFormat="1" applyFont="1" applyFill="1" applyBorder="1" applyAlignment="1" applyProtection="1">
      <alignment horizontal="left" vertical="top" wrapText="1"/>
    </xf>
    <xf numFmtId="49" fontId="31" fillId="4" borderId="16" xfId="0" applyNumberFormat="1" applyFont="1" applyFill="1" applyBorder="1" applyAlignment="1" applyProtection="1">
      <alignment horizontal="left" vertical="top" wrapText="1"/>
    </xf>
    <xf numFmtId="49" fontId="33" fillId="0" borderId="4" xfId="0" applyNumberFormat="1" applyFont="1" applyFill="1" applyBorder="1" applyAlignment="1" applyProtection="1">
      <alignment horizontal="left" vertical="top" wrapText="1"/>
    </xf>
    <xf numFmtId="0" fontId="31" fillId="0" borderId="16" xfId="0" applyNumberFormat="1" applyFont="1" applyFill="1" applyBorder="1" applyAlignment="1" applyProtection="1">
      <alignment horizontal="center" vertical="center" wrapText="1"/>
    </xf>
    <xf numFmtId="0" fontId="31" fillId="0" borderId="6" xfId="0" applyNumberFormat="1" applyFont="1" applyFill="1" applyBorder="1" applyAlignment="1" applyProtection="1">
      <alignment horizontal="center" vertical="center" wrapText="1"/>
    </xf>
    <xf numFmtId="49" fontId="33" fillId="4" borderId="4" xfId="0" applyNumberFormat="1" applyFont="1" applyFill="1" applyBorder="1" applyAlignment="1" applyProtection="1">
      <alignment horizontal="left" vertical="top" wrapText="1"/>
    </xf>
    <xf numFmtId="0" fontId="7" fillId="0" borderId="0" xfId="0" applyNumberFormat="1" applyFont="1" applyFill="1" applyBorder="1" applyAlignment="1" applyProtection="1">
      <alignment horizontal="center"/>
    </xf>
    <xf numFmtId="0" fontId="30" fillId="0" borderId="0" xfId="0" applyFont="1" applyAlignment="1">
      <alignment horizontal="center" vertical="center"/>
    </xf>
    <xf numFmtId="0" fontId="30" fillId="0" borderId="14" xfId="0" applyFont="1" applyBorder="1" applyAlignment="1">
      <alignment horizontal="center" vertical="center" wrapText="1"/>
    </xf>
    <xf numFmtId="0" fontId="22" fillId="0" borderId="15" xfId="0" applyNumberFormat="1" applyFont="1" applyFill="1" applyBorder="1" applyAlignment="1" applyProtection="1">
      <alignment horizontal="center" vertical="top"/>
    </xf>
    <xf numFmtId="49" fontId="34" fillId="4" borderId="4" xfId="0" applyNumberFormat="1" applyFont="1" applyFill="1" applyBorder="1" applyAlignment="1" applyProtection="1">
      <alignment horizontal="left" vertical="top" wrapText="1"/>
    </xf>
    <xf numFmtId="0" fontId="27" fillId="0" borderId="18" xfId="0" applyNumberFormat="1" applyFont="1" applyFill="1" applyBorder="1" applyAlignment="1" applyProtection="1">
      <alignment horizontal="left" vertical="top" wrapText="1"/>
    </xf>
    <xf numFmtId="0" fontId="27" fillId="0" borderId="9" xfId="0" applyNumberFormat="1" applyFont="1" applyFill="1" applyBorder="1" applyAlignment="1" applyProtection="1">
      <alignment horizontal="left" vertical="top" wrapText="1"/>
    </xf>
    <xf numFmtId="0" fontId="25" fillId="0" borderId="4" xfId="0" applyNumberFormat="1" applyFont="1" applyFill="1" applyBorder="1" applyAlignment="1" applyProtection="1">
      <alignment horizontal="left" vertical="top" wrapText="1"/>
    </xf>
    <xf numFmtId="0" fontId="28" fillId="0" borderId="6" xfId="0" applyNumberFormat="1" applyFont="1" applyFill="1" applyBorder="1" applyAlignment="1" applyProtection="1">
      <alignment horizontal="left" vertical="top" wrapText="1"/>
    </xf>
    <xf numFmtId="0" fontId="24" fillId="0" borderId="0" xfId="0" applyNumberFormat="1" applyFont="1" applyFill="1" applyBorder="1" applyAlignment="1" applyProtection="1">
      <alignment horizontal="center" vertical="top" wrapText="1"/>
    </xf>
    <xf numFmtId="0" fontId="17" fillId="0" borderId="14" xfId="0" applyNumberFormat="1" applyFont="1" applyFill="1" applyBorder="1" applyAlignment="1" applyProtection="1">
      <alignment horizontal="center" vertical="top" wrapText="1"/>
    </xf>
    <xf numFmtId="0" fontId="19" fillId="0" borderId="15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opLeftCell="A16" workbookViewId="0">
      <selection activeCell="D51" sqref="D51:E51"/>
    </sheetView>
  </sheetViews>
  <sheetFormatPr defaultColWidth="9.140625" defaultRowHeight="12.75" x14ac:dyDescent="0.2"/>
  <cols>
    <col min="1" max="1" width="4.5703125" style="20" customWidth="1"/>
    <col min="2" max="2" width="37.28515625" style="20" customWidth="1"/>
    <col min="3" max="3" width="17.7109375" style="20" customWidth="1"/>
    <col min="4" max="4" width="14.140625" style="20" customWidth="1"/>
    <col min="5" max="5" width="17.7109375" style="20" customWidth="1"/>
    <col min="6" max="6" width="14.140625" style="20" customWidth="1"/>
    <col min="7" max="7" width="24" style="20" customWidth="1"/>
    <col min="8" max="8" width="38.28515625" style="20" customWidth="1"/>
    <col min="9" max="10" width="38.7109375" style="20" customWidth="1"/>
    <col min="11" max="11" width="11.5703125" style="20" customWidth="1"/>
    <col min="12" max="16384" width="9.140625" style="20"/>
  </cols>
  <sheetData>
    <row r="1" spans="1:8" customFormat="1" ht="15" x14ac:dyDescent="0.25">
      <c r="A1" s="1"/>
      <c r="B1" s="1"/>
      <c r="C1" s="1"/>
      <c r="D1" s="1"/>
      <c r="E1" s="1"/>
      <c r="F1" s="1"/>
      <c r="G1" s="2" t="s">
        <v>0</v>
      </c>
    </row>
    <row r="2" spans="1:8" customFormat="1" ht="15" x14ac:dyDescent="0.25">
      <c r="A2" s="1"/>
      <c r="B2" s="1"/>
      <c r="C2" s="1"/>
      <c r="D2" s="1"/>
      <c r="E2" s="1"/>
      <c r="F2" s="1"/>
      <c r="G2" s="2" t="s">
        <v>1</v>
      </c>
    </row>
    <row r="3" spans="1:8" customFormat="1" ht="15" x14ac:dyDescent="0.25">
      <c r="A3" s="1"/>
      <c r="B3" s="1"/>
      <c r="C3" s="1"/>
      <c r="D3" s="1"/>
      <c r="E3" s="1"/>
      <c r="F3" s="1"/>
      <c r="G3" s="2"/>
    </row>
    <row r="4" spans="1:8" customFormat="1" ht="15.75" x14ac:dyDescent="0.25">
      <c r="A4" s="1"/>
      <c r="B4" s="153" t="s">
        <v>2</v>
      </c>
      <c r="C4" s="153"/>
      <c r="D4" s="153"/>
      <c r="E4" s="153"/>
      <c r="F4" s="153"/>
      <c r="G4" s="153"/>
    </row>
    <row r="5" spans="1:8" customFormat="1" ht="27" customHeight="1" x14ac:dyDescent="0.25">
      <c r="A5" s="1"/>
      <c r="B5" s="154" t="s">
        <v>3</v>
      </c>
      <c r="C5" s="154"/>
      <c r="D5" s="154"/>
      <c r="E5" s="154"/>
      <c r="F5" s="154"/>
      <c r="G5" s="154"/>
    </row>
    <row r="6" spans="1:8" customFormat="1" ht="27" customHeight="1" x14ac:dyDescent="0.25">
      <c r="A6" s="1"/>
      <c r="B6" s="155" t="s">
        <v>38</v>
      </c>
      <c r="C6" s="155"/>
      <c r="D6" s="155"/>
      <c r="E6" s="155"/>
      <c r="F6" s="155"/>
      <c r="G6" s="155"/>
    </row>
    <row r="7" spans="1:8" customFormat="1" ht="15" customHeight="1" x14ac:dyDescent="0.25">
      <c r="A7" s="3" t="s">
        <v>4</v>
      </c>
      <c r="B7" s="4"/>
      <c r="C7" s="5"/>
      <c r="D7" s="5"/>
      <c r="E7" s="5"/>
      <c r="F7" s="5"/>
      <c r="G7" s="5"/>
    </row>
    <row r="8" spans="1:8" customFormat="1" ht="16.5" customHeight="1" x14ac:dyDescent="0.25">
      <c r="A8" s="6" t="s">
        <v>5</v>
      </c>
      <c r="B8" s="151" t="s">
        <v>6</v>
      </c>
      <c r="C8" s="151"/>
      <c r="D8" s="151"/>
      <c r="E8" s="151"/>
      <c r="F8" s="151"/>
      <c r="G8" s="151"/>
    </row>
    <row r="9" spans="1:8" customFormat="1" ht="31.5" customHeight="1" x14ac:dyDescent="0.25">
      <c r="A9" s="6" t="s">
        <v>7</v>
      </c>
      <c r="B9" s="151" t="s">
        <v>37</v>
      </c>
      <c r="C9" s="151"/>
      <c r="D9" s="151"/>
      <c r="E9" s="151"/>
      <c r="F9" s="151"/>
      <c r="G9" s="151"/>
    </row>
    <row r="10" spans="1:8" customFormat="1" ht="23.25" customHeight="1" x14ac:dyDescent="0.25">
      <c r="A10" s="6" t="s">
        <v>8</v>
      </c>
      <c r="B10" s="151" t="s">
        <v>63</v>
      </c>
      <c r="C10" s="151"/>
      <c r="D10" s="151"/>
      <c r="E10" s="151"/>
      <c r="F10" s="151"/>
      <c r="G10" s="151"/>
    </row>
    <row r="11" spans="1:8" customFormat="1" ht="15.75" thickBot="1" x14ac:dyDescent="0.3">
      <c r="A11" s="1"/>
      <c r="B11" s="4"/>
      <c r="C11" s="4"/>
      <c r="D11" s="4"/>
      <c r="E11" s="4"/>
      <c r="F11" s="4"/>
      <c r="G11" s="4"/>
    </row>
    <row r="12" spans="1:8" customFormat="1" ht="89.25" x14ac:dyDescent="0.25">
      <c r="A12" s="158" t="s">
        <v>9</v>
      </c>
      <c r="B12" s="159"/>
      <c r="C12" s="7" t="s">
        <v>10</v>
      </c>
      <c r="D12" s="7" t="s">
        <v>11</v>
      </c>
      <c r="E12" s="7" t="s">
        <v>12</v>
      </c>
      <c r="F12" s="7" t="s">
        <v>13</v>
      </c>
      <c r="G12" s="8" t="s">
        <v>14</v>
      </c>
    </row>
    <row r="13" spans="1:8" customFormat="1" ht="13.5" customHeight="1" x14ac:dyDescent="0.25">
      <c r="A13" s="160">
        <v>1</v>
      </c>
      <c r="B13" s="160"/>
      <c r="C13" s="9">
        <v>2</v>
      </c>
      <c r="D13" s="9">
        <v>3</v>
      </c>
      <c r="E13" s="9">
        <v>4</v>
      </c>
      <c r="F13" s="9">
        <v>5</v>
      </c>
      <c r="G13" s="9">
        <v>6</v>
      </c>
    </row>
    <row r="14" spans="1:8" customFormat="1" ht="15" customHeight="1" x14ac:dyDescent="0.25">
      <c r="A14" s="161" t="s">
        <v>15</v>
      </c>
      <c r="B14" s="162"/>
      <c r="C14" s="10">
        <v>9614680</v>
      </c>
      <c r="D14" s="11">
        <v>1</v>
      </c>
      <c r="E14" s="10">
        <f>C14*D14</f>
        <v>9614680</v>
      </c>
      <c r="F14" s="11">
        <v>1.0126999999999999</v>
      </c>
      <c r="G14" s="12">
        <f>E14*F14</f>
        <v>9736786.4359999988</v>
      </c>
      <c r="H14" s="13"/>
    </row>
    <row r="15" spans="1:8" customFormat="1" ht="15" customHeight="1" x14ac:dyDescent="0.25">
      <c r="A15" s="163" t="s">
        <v>16</v>
      </c>
      <c r="B15" s="164"/>
      <c r="C15" s="10">
        <v>1506410</v>
      </c>
      <c r="D15" s="11">
        <v>1</v>
      </c>
      <c r="E15" s="10">
        <f t="shared" ref="E15:E21" si="0">C15*D15</f>
        <v>1506410</v>
      </c>
      <c r="F15" s="11">
        <v>1.0126999999999999</v>
      </c>
      <c r="G15" s="12">
        <f t="shared" ref="G15:G20" si="1">E15*F15</f>
        <v>1525541.4069999999</v>
      </c>
      <c r="H15" s="13"/>
    </row>
    <row r="16" spans="1:8" customFormat="1" ht="15" customHeight="1" x14ac:dyDescent="0.25">
      <c r="A16" s="163" t="s">
        <v>17</v>
      </c>
      <c r="B16" s="164"/>
      <c r="C16" s="10">
        <f>SUM(C17:C17)</f>
        <v>21449.16</v>
      </c>
      <c r="D16" s="11">
        <v>1</v>
      </c>
      <c r="E16" s="10">
        <f t="shared" si="0"/>
        <v>21449.16</v>
      </c>
      <c r="F16" s="11">
        <v>1.0126999999999999</v>
      </c>
      <c r="G16" s="12">
        <f t="shared" si="1"/>
        <v>21721.564331999998</v>
      </c>
      <c r="H16" s="13"/>
    </row>
    <row r="17" spans="1:8" customFormat="1" ht="37.5" customHeight="1" x14ac:dyDescent="0.25">
      <c r="A17" s="165" t="s">
        <v>64</v>
      </c>
      <c r="B17" s="166"/>
      <c r="C17" s="14">
        <v>21449.16</v>
      </c>
      <c r="D17" s="76">
        <v>1</v>
      </c>
      <c r="E17" s="14">
        <f>C17*D17</f>
        <v>21449.16</v>
      </c>
      <c r="F17" s="76">
        <v>1.0126999999999999</v>
      </c>
      <c r="G17" s="37">
        <f t="shared" si="1"/>
        <v>21721.564331999998</v>
      </c>
      <c r="H17" s="13"/>
    </row>
    <row r="18" spans="1:8" customFormat="1" ht="29.25" customHeight="1" x14ac:dyDescent="0.25">
      <c r="A18" s="156" t="s">
        <v>18</v>
      </c>
      <c r="B18" s="157"/>
      <c r="C18" s="14">
        <v>111425.39</v>
      </c>
      <c r="D18" s="76">
        <v>1</v>
      </c>
      <c r="E18" s="14">
        <f t="shared" si="0"/>
        <v>111425.39</v>
      </c>
      <c r="F18" s="76">
        <v>1.0126999999999999</v>
      </c>
      <c r="G18" s="37">
        <f t="shared" si="1"/>
        <v>112840.492453</v>
      </c>
      <c r="H18" s="13"/>
    </row>
    <row r="19" spans="1:8" customFormat="1" ht="15" customHeight="1" x14ac:dyDescent="0.25">
      <c r="A19" s="145" t="s">
        <v>19</v>
      </c>
      <c r="B19" s="146"/>
      <c r="C19" s="15">
        <f>C14+C15+C16+C18</f>
        <v>11253964.550000001</v>
      </c>
      <c r="D19" s="11">
        <v>1</v>
      </c>
      <c r="E19" s="10">
        <f t="shared" si="0"/>
        <v>11253964.550000001</v>
      </c>
      <c r="F19" s="11">
        <v>1.0126999999999999</v>
      </c>
      <c r="G19" s="12">
        <f t="shared" si="1"/>
        <v>11396889.899785001</v>
      </c>
      <c r="H19" s="13"/>
    </row>
    <row r="20" spans="1:8" customFormat="1" ht="15" customHeight="1" x14ac:dyDescent="0.25">
      <c r="A20" s="147" t="s">
        <v>20</v>
      </c>
      <c r="B20" s="148"/>
      <c r="C20" s="15">
        <f>C19*0.2</f>
        <v>2250792.91</v>
      </c>
      <c r="D20" s="11">
        <v>1</v>
      </c>
      <c r="E20" s="10">
        <f t="shared" si="0"/>
        <v>2250792.91</v>
      </c>
      <c r="F20" s="11">
        <v>1.0126999999999999</v>
      </c>
      <c r="G20" s="12">
        <f t="shared" si="1"/>
        <v>2279377.9799569999</v>
      </c>
      <c r="H20" s="13"/>
    </row>
    <row r="21" spans="1:8" customFormat="1" ht="15.75" thickBot="1" x14ac:dyDescent="0.3">
      <c r="A21" s="149" t="s">
        <v>21</v>
      </c>
      <c r="B21" s="150"/>
      <c r="C21" s="16">
        <f>C19+C20</f>
        <v>13504757.460000001</v>
      </c>
      <c r="D21" s="11">
        <v>1</v>
      </c>
      <c r="E21" s="38">
        <f t="shared" si="0"/>
        <v>13504757.460000001</v>
      </c>
      <c r="F21" s="11">
        <v>1.0126999999999999</v>
      </c>
      <c r="G21" s="17">
        <f>E21*F21+0.01</f>
        <v>13676267.889742</v>
      </c>
      <c r="H21" s="13"/>
    </row>
    <row r="22" spans="1:8" ht="13.5" thickBot="1" x14ac:dyDescent="0.25">
      <c r="A22" s="18"/>
      <c r="B22" s="18"/>
      <c r="C22" s="19"/>
      <c r="D22" s="19"/>
      <c r="E22" s="19"/>
      <c r="F22" s="19"/>
      <c r="G22" s="19"/>
    </row>
    <row r="23" spans="1:8" ht="13.5" thickBot="1" x14ac:dyDescent="0.25">
      <c r="A23" s="18"/>
      <c r="B23" s="18"/>
      <c r="C23" s="19"/>
      <c r="D23" s="19"/>
      <c r="E23" s="19"/>
      <c r="F23" s="19"/>
      <c r="G23" s="19"/>
    </row>
    <row r="24" spans="1:8" x14ac:dyDescent="0.2">
      <c r="A24" s="18"/>
      <c r="B24" s="18"/>
      <c r="C24" s="19"/>
      <c r="D24" s="19"/>
      <c r="E24" s="19"/>
      <c r="F24" s="19"/>
      <c r="G24" s="19"/>
    </row>
    <row r="25" spans="1:8" ht="15" customHeight="1" x14ac:dyDescent="0.2">
      <c r="A25" s="169" t="s">
        <v>62</v>
      </c>
      <c r="B25" s="169"/>
      <c r="C25" s="169"/>
      <c r="D25" s="169"/>
      <c r="E25" s="169"/>
      <c r="F25" s="169"/>
      <c r="G25" s="169"/>
    </row>
    <row r="26" spans="1:8" x14ac:dyDescent="0.2">
      <c r="A26" s="21"/>
      <c r="B26" s="26" t="s">
        <v>22</v>
      </c>
      <c r="C26" s="22" t="s">
        <v>39</v>
      </c>
      <c r="D26" s="22"/>
      <c r="E26" s="22"/>
      <c r="F26" s="23"/>
      <c r="G26" s="23"/>
    </row>
    <row r="27" spans="1:8" x14ac:dyDescent="0.2">
      <c r="A27" s="21"/>
      <c r="B27" s="26" t="s">
        <v>23</v>
      </c>
      <c r="C27" s="22" t="s">
        <v>40</v>
      </c>
      <c r="D27" s="22"/>
      <c r="E27" s="22"/>
      <c r="F27" s="23"/>
      <c r="G27" s="23"/>
    </row>
    <row r="28" spans="1:8" x14ac:dyDescent="0.2">
      <c r="A28" s="21"/>
      <c r="B28" s="26" t="s">
        <v>25</v>
      </c>
      <c r="C28" s="22" t="s">
        <v>24</v>
      </c>
      <c r="D28" s="22"/>
      <c r="E28" s="22"/>
      <c r="F28" s="23"/>
      <c r="G28" s="23"/>
    </row>
    <row r="29" spans="1:8" x14ac:dyDescent="0.2">
      <c r="A29" s="21"/>
      <c r="B29" s="26" t="s">
        <v>26</v>
      </c>
      <c r="C29" s="152" t="s">
        <v>41</v>
      </c>
      <c r="D29" s="152"/>
      <c r="E29" s="22"/>
      <c r="F29" s="23"/>
      <c r="G29" s="23"/>
    </row>
    <row r="30" spans="1:8" x14ac:dyDescent="0.2">
      <c r="A30" s="21"/>
      <c r="B30" s="24"/>
      <c r="C30" s="23"/>
      <c r="D30" s="23"/>
      <c r="E30" s="23"/>
      <c r="F30" s="23"/>
      <c r="G30" s="24"/>
    </row>
    <row r="31" spans="1:8" x14ac:dyDescent="0.2">
      <c r="A31" s="25" t="s">
        <v>27</v>
      </c>
      <c r="B31" s="25"/>
      <c r="C31" s="25"/>
      <c r="D31" s="25"/>
      <c r="E31" s="25"/>
      <c r="F31" s="25"/>
      <c r="G31" s="25"/>
    </row>
    <row r="32" spans="1:8" x14ac:dyDescent="0.2">
      <c r="A32" s="21"/>
      <c r="B32" s="144" t="s">
        <v>42</v>
      </c>
      <c r="C32" s="144"/>
      <c r="D32" s="22" t="s">
        <v>43</v>
      </c>
      <c r="E32" s="27"/>
      <c r="F32" s="27"/>
      <c r="G32" s="27"/>
    </row>
    <row r="33" spans="1:7" x14ac:dyDescent="0.2">
      <c r="A33" s="21"/>
      <c r="B33" s="144" t="s">
        <v>44</v>
      </c>
      <c r="C33" s="144"/>
      <c r="D33" s="22" t="s">
        <v>45</v>
      </c>
      <c r="E33" s="27"/>
      <c r="F33" s="27"/>
      <c r="G33" s="27"/>
    </row>
    <row r="34" spans="1:7" x14ac:dyDescent="0.2">
      <c r="A34" s="21"/>
      <c r="B34" s="144" t="s">
        <v>46</v>
      </c>
      <c r="C34" s="144"/>
      <c r="D34" s="22" t="s">
        <v>47</v>
      </c>
      <c r="E34" s="27"/>
      <c r="F34" s="27"/>
      <c r="G34" s="27"/>
    </row>
    <row r="35" spans="1:7" x14ac:dyDescent="0.2">
      <c r="A35" s="21"/>
      <c r="B35" s="144" t="s">
        <v>28</v>
      </c>
      <c r="C35" s="144"/>
      <c r="D35" s="22" t="s">
        <v>29</v>
      </c>
      <c r="E35" s="27"/>
      <c r="F35" s="27"/>
      <c r="G35" s="27"/>
    </row>
    <row r="36" spans="1:7" x14ac:dyDescent="0.2">
      <c r="A36" s="21"/>
      <c r="B36" s="144" t="s">
        <v>30</v>
      </c>
      <c r="C36" s="144"/>
      <c r="D36" s="22" t="s">
        <v>31</v>
      </c>
      <c r="E36" s="27"/>
      <c r="F36" s="27"/>
      <c r="G36" s="27"/>
    </row>
    <row r="37" spans="1:7" x14ac:dyDescent="0.2">
      <c r="A37" s="21"/>
      <c r="B37" s="144" t="s">
        <v>32</v>
      </c>
      <c r="C37" s="144"/>
      <c r="D37" s="22" t="s">
        <v>33</v>
      </c>
      <c r="E37" s="27"/>
      <c r="F37" s="27"/>
      <c r="G37" s="27"/>
    </row>
    <row r="38" spans="1:7" x14ac:dyDescent="0.2">
      <c r="A38" s="21"/>
      <c r="B38" s="144" t="s">
        <v>34</v>
      </c>
      <c r="C38" s="144"/>
      <c r="D38" s="22" t="s">
        <v>48</v>
      </c>
      <c r="E38" s="27"/>
      <c r="F38" s="27"/>
      <c r="G38" s="27"/>
    </row>
    <row r="39" spans="1:7" x14ac:dyDescent="0.2">
      <c r="A39" s="21"/>
      <c r="B39" s="144" t="s">
        <v>35</v>
      </c>
      <c r="C39" s="144"/>
      <c r="D39" s="22"/>
      <c r="E39" s="27"/>
      <c r="F39" s="27"/>
      <c r="G39" s="27"/>
    </row>
    <row r="40" spans="1:7" x14ac:dyDescent="0.2">
      <c r="A40" s="21"/>
      <c r="B40" s="144" t="s">
        <v>49</v>
      </c>
      <c r="C40" s="144"/>
      <c r="D40" s="22"/>
      <c r="E40" s="27"/>
      <c r="F40" s="27"/>
      <c r="G40" s="27"/>
    </row>
    <row r="41" spans="1:7" x14ac:dyDescent="0.2">
      <c r="A41" s="21"/>
      <c r="B41" s="170" t="s">
        <v>36</v>
      </c>
      <c r="C41" s="170"/>
      <c r="D41" s="28"/>
      <c r="E41" s="27"/>
      <c r="F41" s="27"/>
      <c r="G41" s="27"/>
    </row>
    <row r="42" spans="1:7" x14ac:dyDescent="0.2">
      <c r="A42" s="21"/>
      <c r="B42" s="171" t="s">
        <v>50</v>
      </c>
      <c r="C42" s="170"/>
      <c r="D42" s="36">
        <v>0</v>
      </c>
      <c r="E42" s="27"/>
      <c r="F42" s="27"/>
      <c r="G42" s="27"/>
    </row>
    <row r="43" spans="1:7" x14ac:dyDescent="0.2">
      <c r="A43" s="21"/>
      <c r="B43" s="29"/>
      <c r="C43" s="29"/>
      <c r="D43" s="27"/>
      <c r="E43" s="27"/>
      <c r="F43" s="27"/>
      <c r="G43" s="27"/>
    </row>
    <row r="44" spans="1:7" x14ac:dyDescent="0.2">
      <c r="A44" s="172" t="s">
        <v>51</v>
      </c>
      <c r="B44" s="172"/>
      <c r="C44" s="172"/>
      <c r="D44" s="172"/>
      <c r="E44" s="172"/>
      <c r="F44" s="172"/>
      <c r="G44" s="172"/>
    </row>
    <row r="45" spans="1:7" x14ac:dyDescent="0.2">
      <c r="A45" s="30"/>
      <c r="B45" s="31" t="s">
        <v>52</v>
      </c>
      <c r="C45" s="32"/>
      <c r="D45" s="173">
        <v>1</v>
      </c>
      <c r="E45" s="152"/>
      <c r="F45" s="33"/>
      <c r="G45" s="33"/>
    </row>
    <row r="46" spans="1:7" x14ac:dyDescent="0.2">
      <c r="A46" s="30"/>
      <c r="B46" s="167" t="s">
        <v>53</v>
      </c>
      <c r="C46" s="167"/>
      <c r="D46" s="33"/>
      <c r="E46" s="33"/>
      <c r="F46" s="33"/>
      <c r="G46" s="33"/>
    </row>
    <row r="47" spans="1:7" x14ac:dyDescent="0.2">
      <c r="A47" s="30"/>
      <c r="B47" s="144" t="s">
        <v>54</v>
      </c>
      <c r="C47" s="144"/>
      <c r="D47" s="152"/>
      <c r="E47" s="152"/>
      <c r="F47" s="22" t="s">
        <v>55</v>
      </c>
      <c r="G47" s="33"/>
    </row>
    <row r="48" spans="1:7" x14ac:dyDescent="0.2">
      <c r="A48" s="30"/>
      <c r="B48" s="167" t="s">
        <v>56</v>
      </c>
      <c r="C48" s="167"/>
      <c r="D48" s="33"/>
      <c r="E48" s="33"/>
      <c r="F48" s="33"/>
      <c r="G48" s="33"/>
    </row>
    <row r="49" spans="1:7" x14ac:dyDescent="0.2">
      <c r="A49" s="30"/>
      <c r="B49" s="144" t="s">
        <v>54</v>
      </c>
      <c r="C49" s="144"/>
      <c r="D49" s="152" t="s">
        <v>57</v>
      </c>
      <c r="E49" s="152"/>
      <c r="F49" s="34">
        <v>1.0063</v>
      </c>
      <c r="G49" s="33"/>
    </row>
    <row r="50" spans="1:7" x14ac:dyDescent="0.2">
      <c r="A50" s="30"/>
      <c r="B50" s="167" t="s">
        <v>58</v>
      </c>
      <c r="C50" s="167"/>
      <c r="D50" s="33"/>
      <c r="E50" s="33"/>
      <c r="F50" s="33"/>
      <c r="G50" s="33"/>
    </row>
    <row r="51" spans="1:7" x14ac:dyDescent="0.2">
      <c r="A51" s="30"/>
      <c r="B51" s="144" t="s">
        <v>59</v>
      </c>
      <c r="C51" s="144"/>
      <c r="D51" s="168" t="s">
        <v>60</v>
      </c>
      <c r="E51" s="152"/>
      <c r="F51" s="34">
        <v>1.0126999999999999</v>
      </c>
      <c r="G51" s="33"/>
    </row>
    <row r="52" spans="1:7" x14ac:dyDescent="0.2">
      <c r="A52" s="30"/>
      <c r="B52" s="167" t="s">
        <v>61</v>
      </c>
      <c r="C52" s="167"/>
      <c r="D52" s="167"/>
      <c r="E52" s="167"/>
      <c r="F52" s="35">
        <v>1.0126999999999999</v>
      </c>
      <c r="G52" s="33"/>
    </row>
    <row r="60" spans="1:7" x14ac:dyDescent="0.2">
      <c r="B60" s="108" t="s">
        <v>1165</v>
      </c>
    </row>
  </sheetData>
  <mergeCells count="41">
    <mergeCell ref="B50:C50"/>
    <mergeCell ref="B51:C51"/>
    <mergeCell ref="D51:E51"/>
    <mergeCell ref="B52:E52"/>
    <mergeCell ref="A25:G25"/>
    <mergeCell ref="B46:C46"/>
    <mergeCell ref="B47:C47"/>
    <mergeCell ref="D47:E47"/>
    <mergeCell ref="B48:C48"/>
    <mergeCell ref="B49:C49"/>
    <mergeCell ref="D49:E49"/>
    <mergeCell ref="B40:C40"/>
    <mergeCell ref="B41:C41"/>
    <mergeCell ref="B42:C42"/>
    <mergeCell ref="A44:G44"/>
    <mergeCell ref="D45:E45"/>
    <mergeCell ref="B10:G10"/>
    <mergeCell ref="C29:D29"/>
    <mergeCell ref="B38:C38"/>
    <mergeCell ref="B39:C39"/>
    <mergeCell ref="B4:G4"/>
    <mergeCell ref="B5:G5"/>
    <mergeCell ref="B6:G6"/>
    <mergeCell ref="B8:G8"/>
    <mergeCell ref="B9:G9"/>
    <mergeCell ref="A18:B18"/>
    <mergeCell ref="A12:B12"/>
    <mergeCell ref="A13:B13"/>
    <mergeCell ref="A14:B14"/>
    <mergeCell ref="A15:B15"/>
    <mergeCell ref="A16:B16"/>
    <mergeCell ref="A17:B17"/>
    <mergeCell ref="B37:C37"/>
    <mergeCell ref="A19:B19"/>
    <mergeCell ref="A20:B20"/>
    <mergeCell ref="A21:B21"/>
    <mergeCell ref="B32:C32"/>
    <mergeCell ref="B33:C33"/>
    <mergeCell ref="B34:C34"/>
    <mergeCell ref="B35:C35"/>
    <mergeCell ref="B36:C3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68"/>
  <sheetViews>
    <sheetView topLeftCell="A49" workbookViewId="0">
      <selection activeCell="H16" sqref="H16"/>
    </sheetView>
  </sheetViews>
  <sheetFormatPr defaultColWidth="9.140625" defaultRowHeight="11.25" x14ac:dyDescent="0.2"/>
  <cols>
    <col min="1" max="1" width="6.7109375" style="39" customWidth="1"/>
    <col min="2" max="2" width="22.28515625" style="39" customWidth="1"/>
    <col min="3" max="3" width="34.28515625" style="39" customWidth="1"/>
    <col min="4" max="8" width="19.85546875" style="39" customWidth="1"/>
    <col min="9" max="13" width="113.7109375" style="41" hidden="1" customWidth="1"/>
    <col min="14" max="19" width="136" style="41" hidden="1" customWidth="1"/>
    <col min="20" max="26" width="155.85546875" style="41" hidden="1" customWidth="1"/>
    <col min="27" max="27" width="162.5703125" style="41" hidden="1" customWidth="1"/>
    <col min="28" max="30" width="56.5703125" style="41" hidden="1" customWidth="1"/>
    <col min="31" max="32" width="54.140625" style="41" hidden="1" customWidth="1"/>
    <col min="33" max="40" width="79.42578125" style="41" hidden="1" customWidth="1"/>
    <col min="41" max="44" width="83.140625" style="41" hidden="1" customWidth="1"/>
    <col min="45" max="48" width="79.42578125" style="41" hidden="1" customWidth="1"/>
    <col min="49" max="50" width="54.140625" style="41" hidden="1" customWidth="1"/>
    <col min="51" max="54" width="79.42578125" style="41" hidden="1" customWidth="1"/>
    <col min="55" max="16384" width="9.140625" style="39"/>
  </cols>
  <sheetData>
    <row r="1" spans="1:19" x14ac:dyDescent="0.2">
      <c r="H1" s="40" t="s">
        <v>65</v>
      </c>
    </row>
    <row r="2" spans="1:19" x14ac:dyDescent="0.2">
      <c r="A2" s="42"/>
      <c r="B2" s="42"/>
      <c r="C2" s="42"/>
      <c r="D2" s="42"/>
      <c r="E2" s="42"/>
      <c r="F2" s="42"/>
      <c r="G2" s="42"/>
      <c r="H2" s="43" t="s">
        <v>66</v>
      </c>
    </row>
    <row r="3" spans="1:19" x14ac:dyDescent="0.2">
      <c r="A3" s="42"/>
      <c r="B3" s="42"/>
      <c r="C3" s="42"/>
      <c r="D3" s="42"/>
      <c r="E3" s="42"/>
      <c r="F3" s="42"/>
      <c r="G3" s="42"/>
      <c r="H3" s="40"/>
    </row>
    <row r="4" spans="1:19" x14ac:dyDescent="0.2">
      <c r="A4" s="42"/>
      <c r="B4" s="42" t="s">
        <v>67</v>
      </c>
      <c r="C4" s="199" t="s">
        <v>68</v>
      </c>
      <c r="D4" s="199"/>
      <c r="E4" s="199"/>
      <c r="F4" s="199"/>
      <c r="G4" s="199"/>
      <c r="H4" s="42"/>
      <c r="I4" s="44" t="s">
        <v>68</v>
      </c>
      <c r="J4" s="44" t="s">
        <v>69</v>
      </c>
      <c r="K4" s="44" t="s">
        <v>69</v>
      </c>
      <c r="L4" s="44" t="s">
        <v>69</v>
      </c>
      <c r="M4" s="44" t="s">
        <v>69</v>
      </c>
    </row>
    <row r="5" spans="1:19" ht="10.5" customHeight="1" x14ac:dyDescent="0.2">
      <c r="A5" s="42"/>
      <c r="B5" s="42"/>
      <c r="C5" s="200" t="s">
        <v>70</v>
      </c>
      <c r="D5" s="200"/>
      <c r="E5" s="200"/>
      <c r="F5" s="200"/>
      <c r="G5" s="200"/>
      <c r="H5" s="42"/>
    </row>
    <row r="6" spans="1:19" ht="17.25" customHeight="1" x14ac:dyDescent="0.2">
      <c r="A6" s="42"/>
      <c r="B6" s="42" t="s">
        <v>71</v>
      </c>
      <c r="C6" s="45"/>
      <c r="D6" s="45"/>
      <c r="E6" s="45"/>
      <c r="F6" s="45"/>
      <c r="G6" s="45"/>
      <c r="H6" s="42"/>
    </row>
    <row r="7" spans="1:19" ht="17.25" customHeight="1" x14ac:dyDescent="0.2">
      <c r="A7" s="42"/>
      <c r="B7" s="42"/>
      <c r="C7" s="45"/>
      <c r="D7" s="45"/>
      <c r="E7" s="45"/>
      <c r="F7" s="45"/>
      <c r="G7" s="45"/>
      <c r="H7" s="42"/>
    </row>
    <row r="8" spans="1:19" ht="17.25" customHeight="1" x14ac:dyDescent="0.2">
      <c r="A8" s="42"/>
      <c r="B8" s="46" t="s">
        <v>72</v>
      </c>
      <c r="C8" s="45"/>
      <c r="D8" s="45"/>
      <c r="E8" s="45"/>
      <c r="F8" s="45"/>
      <c r="G8" s="45"/>
      <c r="H8" s="42"/>
    </row>
    <row r="9" spans="1:19" ht="17.25" customHeight="1" x14ac:dyDescent="0.2">
      <c r="A9" s="42"/>
      <c r="B9" s="42"/>
      <c r="C9" s="201"/>
      <c r="D9" s="201"/>
      <c r="E9" s="201"/>
      <c r="F9" s="201"/>
      <c r="G9" s="201"/>
      <c r="H9" s="42"/>
    </row>
    <row r="10" spans="1:19" ht="11.25" customHeight="1" x14ac:dyDescent="0.25">
      <c r="A10" s="47"/>
      <c r="B10" s="47"/>
      <c r="C10" s="200" t="s">
        <v>73</v>
      </c>
      <c r="D10" s="200"/>
      <c r="E10" s="200"/>
      <c r="F10" s="200"/>
      <c r="G10" s="200"/>
      <c r="H10" s="47"/>
    </row>
    <row r="11" spans="1:19" ht="11.25" customHeight="1" x14ac:dyDescent="0.25">
      <c r="A11" s="47"/>
      <c r="B11" s="47"/>
      <c r="C11" s="45"/>
      <c r="D11" s="45"/>
      <c r="E11" s="45"/>
      <c r="F11" s="45"/>
      <c r="G11" s="45"/>
      <c r="H11" s="47"/>
    </row>
    <row r="12" spans="1:19" ht="18" x14ac:dyDescent="0.25">
      <c r="A12" s="47"/>
      <c r="B12" s="202" t="s">
        <v>74</v>
      </c>
      <c r="C12" s="202"/>
      <c r="D12" s="202"/>
      <c r="E12" s="202"/>
      <c r="F12" s="202"/>
      <c r="G12" s="202"/>
      <c r="H12" s="47"/>
    </row>
    <row r="13" spans="1:19" ht="11.25" customHeight="1" x14ac:dyDescent="0.25">
      <c r="A13" s="47"/>
      <c r="B13" s="47"/>
      <c r="C13" s="45"/>
      <c r="D13" s="45"/>
      <c r="E13" s="45"/>
      <c r="F13" s="45"/>
      <c r="G13" s="45"/>
      <c r="H13" s="47"/>
    </row>
    <row r="14" spans="1:19" ht="11.25" customHeight="1" x14ac:dyDescent="0.25">
      <c r="A14" s="47"/>
      <c r="B14" s="47"/>
      <c r="C14" s="45"/>
      <c r="D14" s="45"/>
      <c r="E14" s="45"/>
      <c r="F14" s="45"/>
      <c r="G14" s="45"/>
      <c r="H14" s="47"/>
    </row>
    <row r="15" spans="1:19" ht="11.25" customHeight="1" x14ac:dyDescent="0.25">
      <c r="A15" s="47"/>
      <c r="B15" s="47"/>
      <c r="C15" s="45"/>
      <c r="D15" s="45"/>
      <c r="E15" s="45"/>
      <c r="F15" s="45"/>
      <c r="G15" s="45"/>
      <c r="H15" s="47"/>
    </row>
    <row r="16" spans="1:19" ht="22.5" x14ac:dyDescent="0.2">
      <c r="A16" s="44"/>
      <c r="B16" s="198" t="s">
        <v>75</v>
      </c>
      <c r="C16" s="198"/>
      <c r="D16" s="198"/>
      <c r="E16" s="198"/>
      <c r="F16" s="198"/>
      <c r="G16" s="198"/>
      <c r="H16" s="44"/>
      <c r="N16" s="44" t="s">
        <v>75</v>
      </c>
      <c r="O16" s="44" t="s">
        <v>69</v>
      </c>
      <c r="P16" s="44" t="s">
        <v>69</v>
      </c>
      <c r="Q16" s="44" t="s">
        <v>69</v>
      </c>
      <c r="R16" s="44" t="s">
        <v>69</v>
      </c>
      <c r="S16" s="44" t="s">
        <v>69</v>
      </c>
    </row>
    <row r="17" spans="1:54" ht="13.5" customHeight="1" x14ac:dyDescent="0.2">
      <c r="A17" s="48"/>
      <c r="B17" s="174" t="s">
        <v>76</v>
      </c>
      <c r="C17" s="174"/>
      <c r="D17" s="174"/>
      <c r="E17" s="174"/>
      <c r="F17" s="174"/>
      <c r="G17" s="174"/>
      <c r="H17" s="48"/>
    </row>
    <row r="18" spans="1:54" ht="9.75" customHeight="1" x14ac:dyDescent="0.2">
      <c r="A18" s="42"/>
      <c r="B18" s="42"/>
      <c r="C18" s="42"/>
      <c r="D18" s="49"/>
      <c r="E18" s="49"/>
      <c r="F18" s="49"/>
      <c r="G18" s="50"/>
      <c r="H18" s="50"/>
    </row>
    <row r="19" spans="1:54" x14ac:dyDescent="0.2">
      <c r="A19" s="51"/>
      <c r="B19" s="191" t="s">
        <v>77</v>
      </c>
      <c r="C19" s="191"/>
      <c r="D19" s="191"/>
      <c r="E19" s="191"/>
      <c r="F19" s="191"/>
      <c r="G19" s="191"/>
      <c r="H19" s="191"/>
      <c r="T19" s="44" t="s">
        <v>77</v>
      </c>
      <c r="U19" s="44" t="s">
        <v>69</v>
      </c>
      <c r="V19" s="44" t="s">
        <v>69</v>
      </c>
      <c r="W19" s="44" t="s">
        <v>69</v>
      </c>
      <c r="X19" s="44" t="s">
        <v>69</v>
      </c>
      <c r="Y19" s="44" t="s">
        <v>69</v>
      </c>
      <c r="Z19" s="44" t="s">
        <v>69</v>
      </c>
    </row>
    <row r="20" spans="1:54" ht="9.75" customHeight="1" x14ac:dyDescent="0.2">
      <c r="A20" s="42"/>
      <c r="B20" s="42"/>
      <c r="C20" s="42"/>
      <c r="D20" s="45"/>
      <c r="E20" s="45"/>
      <c r="F20" s="45"/>
      <c r="G20" s="45"/>
      <c r="H20" s="45"/>
    </row>
    <row r="21" spans="1:54" ht="16.5" customHeight="1" x14ac:dyDescent="0.2">
      <c r="A21" s="192" t="s">
        <v>78</v>
      </c>
      <c r="B21" s="192" t="s">
        <v>79</v>
      </c>
      <c r="C21" s="192" t="s">
        <v>80</v>
      </c>
      <c r="D21" s="195" t="s">
        <v>81</v>
      </c>
      <c r="E21" s="196"/>
      <c r="F21" s="196"/>
      <c r="G21" s="196"/>
      <c r="H21" s="197"/>
      <c r="I21" s="52"/>
    </row>
    <row r="22" spans="1:54" ht="58.5" customHeight="1" x14ac:dyDescent="0.2">
      <c r="A22" s="193"/>
      <c r="B22" s="193"/>
      <c r="C22" s="193"/>
      <c r="D22" s="192" t="s">
        <v>82</v>
      </c>
      <c r="E22" s="192" t="s">
        <v>83</v>
      </c>
      <c r="F22" s="192" t="s">
        <v>84</v>
      </c>
      <c r="G22" s="192" t="s">
        <v>85</v>
      </c>
      <c r="H22" s="192" t="s">
        <v>86</v>
      </c>
      <c r="I22" s="52"/>
    </row>
    <row r="23" spans="1:54" ht="3.75" customHeight="1" x14ac:dyDescent="0.2">
      <c r="A23" s="194"/>
      <c r="B23" s="194"/>
      <c r="C23" s="194"/>
      <c r="D23" s="194"/>
      <c r="E23" s="194"/>
      <c r="F23" s="194"/>
      <c r="G23" s="194"/>
      <c r="H23" s="194"/>
      <c r="I23" s="52"/>
    </row>
    <row r="24" spans="1:54" x14ac:dyDescent="0.2">
      <c r="A24" s="53">
        <v>1</v>
      </c>
      <c r="B24" s="53">
        <v>2</v>
      </c>
      <c r="C24" s="53">
        <v>3</v>
      </c>
      <c r="D24" s="53">
        <v>4</v>
      </c>
      <c r="E24" s="53">
        <v>5</v>
      </c>
      <c r="F24" s="53">
        <v>6</v>
      </c>
      <c r="G24" s="53">
        <v>7</v>
      </c>
      <c r="H24" s="53">
        <v>8</v>
      </c>
      <c r="I24" s="52"/>
    </row>
    <row r="25" spans="1:54" s="56" customFormat="1" ht="14.25" x14ac:dyDescent="0.2">
      <c r="A25" s="188" t="s">
        <v>87</v>
      </c>
      <c r="B25" s="189"/>
      <c r="C25" s="189"/>
      <c r="D25" s="189"/>
      <c r="E25" s="189"/>
      <c r="F25" s="189"/>
      <c r="G25" s="189"/>
      <c r="H25" s="190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5" t="s">
        <v>87</v>
      </c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</row>
    <row r="26" spans="1:54" s="56" customFormat="1" ht="56.25" x14ac:dyDescent="0.2">
      <c r="A26" s="57" t="s">
        <v>88</v>
      </c>
      <c r="B26" s="58" t="s">
        <v>89</v>
      </c>
      <c r="C26" s="58" t="s">
        <v>75</v>
      </c>
      <c r="D26" s="59">
        <v>7769170</v>
      </c>
      <c r="E26" s="59">
        <v>1845510</v>
      </c>
      <c r="F26" s="59">
        <v>1506410</v>
      </c>
      <c r="G26" s="59"/>
      <c r="H26" s="59">
        <v>11121090</v>
      </c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5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</row>
    <row r="27" spans="1:54" s="56" customFormat="1" ht="22.5" x14ac:dyDescent="0.2">
      <c r="A27" s="60"/>
      <c r="B27" s="180" t="s">
        <v>90</v>
      </c>
      <c r="C27" s="181"/>
      <c r="D27" s="61">
        <v>7769170</v>
      </c>
      <c r="E27" s="61">
        <v>1845510</v>
      </c>
      <c r="F27" s="62">
        <v>1506410</v>
      </c>
      <c r="G27" s="62"/>
      <c r="H27" s="62">
        <v>11121090</v>
      </c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5"/>
      <c r="AB27" s="63" t="s">
        <v>90</v>
      </c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</row>
    <row r="28" spans="1:54" s="56" customFormat="1" ht="14.25" x14ac:dyDescent="0.2">
      <c r="A28" s="188" t="s">
        <v>91</v>
      </c>
      <c r="B28" s="189"/>
      <c r="C28" s="189"/>
      <c r="D28" s="189"/>
      <c r="E28" s="189"/>
      <c r="F28" s="189"/>
      <c r="G28" s="189"/>
      <c r="H28" s="190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5" t="s">
        <v>91</v>
      </c>
      <c r="AB28" s="63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</row>
    <row r="29" spans="1:54" s="56" customFormat="1" ht="14.25" x14ac:dyDescent="0.2">
      <c r="A29" s="60"/>
      <c r="B29" s="182" t="s">
        <v>92</v>
      </c>
      <c r="C29" s="183"/>
      <c r="D29" s="61">
        <v>7769170</v>
      </c>
      <c r="E29" s="61">
        <v>1845510</v>
      </c>
      <c r="F29" s="62">
        <v>1506410</v>
      </c>
      <c r="G29" s="62"/>
      <c r="H29" s="62">
        <v>11121090</v>
      </c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5"/>
      <c r="AB29" s="63"/>
      <c r="AC29" s="64" t="s">
        <v>92</v>
      </c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</row>
    <row r="30" spans="1:54" s="56" customFormat="1" ht="14.25" x14ac:dyDescent="0.2">
      <c r="A30" s="188" t="s">
        <v>93</v>
      </c>
      <c r="B30" s="189"/>
      <c r="C30" s="189"/>
      <c r="D30" s="189"/>
      <c r="E30" s="189"/>
      <c r="F30" s="189"/>
      <c r="G30" s="189"/>
      <c r="H30" s="190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5" t="s">
        <v>93</v>
      </c>
      <c r="AB30" s="63"/>
      <c r="AC30" s="6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</row>
    <row r="31" spans="1:54" s="56" customFormat="1" ht="14.25" x14ac:dyDescent="0.2">
      <c r="A31" s="60"/>
      <c r="B31" s="180" t="s">
        <v>94</v>
      </c>
      <c r="C31" s="181"/>
      <c r="D31" s="61"/>
      <c r="E31" s="61"/>
      <c r="F31" s="62"/>
      <c r="G31" s="62"/>
      <c r="H31" s="62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5"/>
      <c r="AB31" s="63" t="s">
        <v>94</v>
      </c>
      <c r="AC31" s="6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</row>
    <row r="32" spans="1:54" s="56" customFormat="1" ht="14.25" x14ac:dyDescent="0.2">
      <c r="A32" s="60"/>
      <c r="B32" s="182" t="s">
        <v>95</v>
      </c>
      <c r="C32" s="183"/>
      <c r="D32" s="61">
        <v>7769170</v>
      </c>
      <c r="E32" s="61">
        <v>1845510</v>
      </c>
      <c r="F32" s="62">
        <v>1506410</v>
      </c>
      <c r="G32" s="62"/>
      <c r="H32" s="62">
        <v>11121090</v>
      </c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5"/>
      <c r="AB32" s="63"/>
      <c r="AC32" s="64" t="s">
        <v>95</v>
      </c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</row>
    <row r="33" spans="1:54" s="56" customFormat="1" ht="14.25" x14ac:dyDescent="0.2">
      <c r="A33" s="188" t="s">
        <v>96</v>
      </c>
      <c r="B33" s="189"/>
      <c r="C33" s="189"/>
      <c r="D33" s="189"/>
      <c r="E33" s="189"/>
      <c r="F33" s="189"/>
      <c r="G33" s="189"/>
      <c r="H33" s="190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5" t="s">
        <v>96</v>
      </c>
      <c r="AB33" s="63"/>
      <c r="AC33" s="6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</row>
    <row r="34" spans="1:54" s="56" customFormat="1" ht="56.25" x14ac:dyDescent="0.2">
      <c r="A34" s="57" t="s">
        <v>97</v>
      </c>
      <c r="B34" s="58" t="s">
        <v>98</v>
      </c>
      <c r="C34" s="58" t="s">
        <v>64</v>
      </c>
      <c r="D34" s="59"/>
      <c r="E34" s="59"/>
      <c r="F34" s="59"/>
      <c r="G34" s="59">
        <v>21449.16</v>
      </c>
      <c r="H34" s="59">
        <v>21449.16</v>
      </c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5"/>
      <c r="AB34" s="63"/>
      <c r="AC34" s="6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</row>
    <row r="35" spans="1:54" s="56" customFormat="1" ht="14.25" x14ac:dyDescent="0.2">
      <c r="A35" s="60"/>
      <c r="B35" s="180" t="s">
        <v>99</v>
      </c>
      <c r="C35" s="181"/>
      <c r="D35" s="61"/>
      <c r="E35" s="61"/>
      <c r="F35" s="62"/>
      <c r="G35" s="62">
        <v>21449.16</v>
      </c>
      <c r="H35" s="62">
        <v>21449.16</v>
      </c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5"/>
      <c r="AB35" s="63" t="s">
        <v>99</v>
      </c>
      <c r="AC35" s="6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</row>
    <row r="36" spans="1:54" s="56" customFormat="1" ht="14.25" x14ac:dyDescent="0.2">
      <c r="A36" s="60"/>
      <c r="B36" s="182" t="s">
        <v>100</v>
      </c>
      <c r="C36" s="183"/>
      <c r="D36" s="61">
        <v>7769170</v>
      </c>
      <c r="E36" s="61">
        <v>1845510</v>
      </c>
      <c r="F36" s="62">
        <v>1506410</v>
      </c>
      <c r="G36" s="62">
        <v>21449.16</v>
      </c>
      <c r="H36" s="62">
        <v>11142539.16</v>
      </c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5"/>
      <c r="AB36" s="63"/>
      <c r="AC36" s="64" t="s">
        <v>100</v>
      </c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</row>
    <row r="37" spans="1:54" s="56" customFormat="1" ht="48" x14ac:dyDescent="0.2">
      <c r="A37" s="188" t="s">
        <v>101</v>
      </c>
      <c r="B37" s="189"/>
      <c r="C37" s="189"/>
      <c r="D37" s="189"/>
      <c r="E37" s="189"/>
      <c r="F37" s="189"/>
      <c r="G37" s="189"/>
      <c r="H37" s="190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5" t="s">
        <v>101</v>
      </c>
      <c r="AB37" s="63"/>
      <c r="AC37" s="6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</row>
    <row r="38" spans="1:54" s="56" customFormat="1" ht="112.5" x14ac:dyDescent="0.2">
      <c r="A38" s="60"/>
      <c r="B38" s="180" t="s">
        <v>102</v>
      </c>
      <c r="C38" s="181"/>
      <c r="D38" s="61"/>
      <c r="E38" s="61"/>
      <c r="F38" s="62"/>
      <c r="G38" s="62"/>
      <c r="H38" s="62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5"/>
      <c r="AB38" s="63" t="s">
        <v>102</v>
      </c>
      <c r="AC38" s="6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</row>
    <row r="39" spans="1:54" s="56" customFormat="1" ht="14.25" x14ac:dyDescent="0.2">
      <c r="A39" s="60"/>
      <c r="B39" s="182" t="s">
        <v>103</v>
      </c>
      <c r="C39" s="183"/>
      <c r="D39" s="61">
        <v>7769170</v>
      </c>
      <c r="E39" s="61">
        <v>1845510</v>
      </c>
      <c r="F39" s="62">
        <v>1506410</v>
      </c>
      <c r="G39" s="62">
        <v>21449.16</v>
      </c>
      <c r="H39" s="62">
        <v>11142539.16</v>
      </c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5"/>
      <c r="AB39" s="63"/>
      <c r="AC39" s="64" t="s">
        <v>103</v>
      </c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</row>
    <row r="40" spans="1:54" s="56" customFormat="1" ht="14.25" x14ac:dyDescent="0.2">
      <c r="A40" s="188" t="s">
        <v>104</v>
      </c>
      <c r="B40" s="189"/>
      <c r="C40" s="189"/>
      <c r="D40" s="189"/>
      <c r="E40" s="189"/>
      <c r="F40" s="189"/>
      <c r="G40" s="189"/>
      <c r="H40" s="190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5" t="s">
        <v>104</v>
      </c>
      <c r="AB40" s="63"/>
      <c r="AC40" s="6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</row>
    <row r="41" spans="1:54" s="56" customFormat="1" ht="33.75" x14ac:dyDescent="0.2">
      <c r="A41" s="57" t="s">
        <v>105</v>
      </c>
      <c r="B41" s="58" t="s">
        <v>106</v>
      </c>
      <c r="C41" s="58" t="s">
        <v>107</v>
      </c>
      <c r="D41" s="59">
        <v>77691.7</v>
      </c>
      <c r="E41" s="59">
        <v>18455.099999999999</v>
      </c>
      <c r="F41" s="59">
        <v>15064.1</v>
      </c>
      <c r="G41" s="59">
        <v>214.49</v>
      </c>
      <c r="H41" s="59">
        <v>111425.39</v>
      </c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5"/>
      <c r="AB41" s="63"/>
      <c r="AC41" s="6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</row>
    <row r="42" spans="1:54" s="56" customFormat="1" ht="14.25" x14ac:dyDescent="0.2">
      <c r="A42" s="53"/>
      <c r="B42" s="58"/>
      <c r="C42" s="58"/>
      <c r="D42" s="59" t="s">
        <v>108</v>
      </c>
      <c r="E42" s="59" t="s">
        <v>109</v>
      </c>
      <c r="F42" s="59" t="s">
        <v>110</v>
      </c>
      <c r="G42" s="59" t="s">
        <v>111</v>
      </c>
      <c r="H42" s="59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5"/>
      <c r="AB42" s="63"/>
      <c r="AC42" s="6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</row>
    <row r="43" spans="1:54" s="56" customFormat="1" ht="14.25" x14ac:dyDescent="0.2">
      <c r="A43" s="60"/>
      <c r="B43" s="180" t="s">
        <v>112</v>
      </c>
      <c r="C43" s="181"/>
      <c r="D43" s="61">
        <v>77691.7</v>
      </c>
      <c r="E43" s="61">
        <v>18455.099999999999</v>
      </c>
      <c r="F43" s="62">
        <v>15064.1</v>
      </c>
      <c r="G43" s="62">
        <v>214.49</v>
      </c>
      <c r="H43" s="62">
        <v>111425.39</v>
      </c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5"/>
      <c r="AB43" s="63" t="s">
        <v>112</v>
      </c>
      <c r="AC43" s="6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</row>
    <row r="44" spans="1:54" s="56" customFormat="1" ht="14.25" x14ac:dyDescent="0.2">
      <c r="A44" s="60"/>
      <c r="B44" s="182" t="s">
        <v>113</v>
      </c>
      <c r="C44" s="183"/>
      <c r="D44" s="61">
        <v>7846861.7000000002</v>
      </c>
      <c r="E44" s="61">
        <v>1863965.1</v>
      </c>
      <c r="F44" s="62">
        <v>1521474.1</v>
      </c>
      <c r="G44" s="62">
        <v>21663.65</v>
      </c>
      <c r="H44" s="62">
        <v>11253964.550000001</v>
      </c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5"/>
      <c r="AB44" s="63"/>
      <c r="AC44" s="64" t="s">
        <v>113</v>
      </c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</row>
    <row r="45" spans="1:54" s="56" customFormat="1" ht="14.25" x14ac:dyDescent="0.2">
      <c r="A45" s="188" t="s">
        <v>114</v>
      </c>
      <c r="B45" s="189"/>
      <c r="C45" s="189"/>
      <c r="D45" s="189"/>
      <c r="E45" s="189"/>
      <c r="F45" s="189"/>
      <c r="G45" s="189"/>
      <c r="H45" s="190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5" t="s">
        <v>114</v>
      </c>
      <c r="AB45" s="63"/>
      <c r="AC45" s="6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</row>
    <row r="46" spans="1:54" s="56" customFormat="1" ht="14.25" x14ac:dyDescent="0.2">
      <c r="A46" s="57" t="s">
        <v>115</v>
      </c>
      <c r="B46" s="58" t="s">
        <v>116</v>
      </c>
      <c r="C46" s="58" t="s">
        <v>117</v>
      </c>
      <c r="D46" s="59">
        <v>1569372.34</v>
      </c>
      <c r="E46" s="59">
        <v>372793.02</v>
      </c>
      <c r="F46" s="59">
        <v>304294.82</v>
      </c>
      <c r="G46" s="59">
        <v>4332.7299999999996</v>
      </c>
      <c r="H46" s="59">
        <v>2250792.91</v>
      </c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5"/>
      <c r="AB46" s="63"/>
      <c r="AC46" s="6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</row>
    <row r="47" spans="1:54" s="56" customFormat="1" ht="14.25" x14ac:dyDescent="0.2">
      <c r="A47" s="53"/>
      <c r="B47" s="58"/>
      <c r="C47" s="58"/>
      <c r="D47" s="59" t="s">
        <v>118</v>
      </c>
      <c r="E47" s="59" t="s">
        <v>119</v>
      </c>
      <c r="F47" s="59" t="s">
        <v>120</v>
      </c>
      <c r="G47" s="59" t="s">
        <v>121</v>
      </c>
      <c r="H47" s="59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5"/>
      <c r="AB47" s="63"/>
      <c r="AC47" s="6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</row>
    <row r="48" spans="1:54" s="56" customFormat="1" ht="14.25" x14ac:dyDescent="0.2">
      <c r="A48" s="60"/>
      <c r="B48" s="180" t="s">
        <v>122</v>
      </c>
      <c r="C48" s="181"/>
      <c r="D48" s="61">
        <v>1569372.34</v>
      </c>
      <c r="E48" s="61">
        <v>372793.02</v>
      </c>
      <c r="F48" s="62">
        <v>304294.82</v>
      </c>
      <c r="G48" s="62">
        <v>4332.7299999999996</v>
      </c>
      <c r="H48" s="62">
        <v>2250792.91</v>
      </c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5"/>
      <c r="AB48" s="63" t="s">
        <v>122</v>
      </c>
      <c r="AC48" s="6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</row>
    <row r="49" spans="1:54" s="56" customFormat="1" ht="14.25" x14ac:dyDescent="0.2">
      <c r="A49" s="60"/>
      <c r="B49" s="182" t="s">
        <v>123</v>
      </c>
      <c r="C49" s="183"/>
      <c r="D49" s="61">
        <v>9416234.0399999991</v>
      </c>
      <c r="E49" s="61">
        <v>2236758.12</v>
      </c>
      <c r="F49" s="62">
        <v>1825768.92</v>
      </c>
      <c r="G49" s="62">
        <v>25996.38</v>
      </c>
      <c r="H49" s="62">
        <v>13504757.460000001</v>
      </c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5"/>
      <c r="AB49" s="63"/>
      <c r="AC49" s="64"/>
      <c r="AD49" s="64" t="s">
        <v>123</v>
      </c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</row>
    <row r="50" spans="1:54" s="56" customFormat="1" ht="11.25" customHeight="1" x14ac:dyDescent="0.2">
      <c r="A50" s="60"/>
      <c r="B50" s="184" t="s">
        <v>124</v>
      </c>
      <c r="C50" s="185"/>
      <c r="D50" s="65"/>
      <c r="E50" s="65"/>
      <c r="F50" s="65"/>
      <c r="G50" s="65"/>
      <c r="H50" s="65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5"/>
      <c r="AB50" s="63"/>
      <c r="AC50" s="64"/>
      <c r="AD50" s="6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</row>
    <row r="51" spans="1:54" s="56" customFormat="1" ht="14.25" x14ac:dyDescent="0.2">
      <c r="A51" s="60"/>
      <c r="B51" s="186" t="s">
        <v>125</v>
      </c>
      <c r="C51" s="187"/>
      <c r="D51" s="65"/>
      <c r="E51" s="65"/>
      <c r="F51" s="65"/>
      <c r="G51" s="65"/>
      <c r="H51" s="61">
        <v>2513880</v>
      </c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5"/>
      <c r="AB51" s="63"/>
      <c r="AC51" s="64"/>
      <c r="AD51" s="6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</row>
    <row r="52" spans="1:54" s="56" customFormat="1" ht="14.25" x14ac:dyDescent="0.2">
      <c r="A52" s="60"/>
      <c r="B52" s="186" t="s">
        <v>126</v>
      </c>
      <c r="C52" s="187"/>
      <c r="D52" s="65"/>
      <c r="E52" s="65"/>
      <c r="F52" s="65"/>
      <c r="G52" s="65"/>
      <c r="H52" s="61">
        <v>83170</v>
      </c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5"/>
      <c r="AB52" s="63"/>
      <c r="AC52" s="64"/>
      <c r="AD52" s="6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</row>
    <row r="53" spans="1:54" s="56" customFormat="1" ht="14.25" x14ac:dyDescent="0.2">
      <c r="A53" s="60"/>
      <c r="B53" s="186" t="s">
        <v>127</v>
      </c>
      <c r="C53" s="187"/>
      <c r="D53" s="65"/>
      <c r="E53" s="65"/>
      <c r="F53" s="65"/>
      <c r="G53" s="65"/>
      <c r="H53" s="61">
        <v>75980</v>
      </c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5"/>
      <c r="AB53" s="63"/>
      <c r="AC53" s="64"/>
      <c r="AD53" s="6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</row>
    <row r="54" spans="1:54" s="56" customFormat="1" ht="14.25" x14ac:dyDescent="0.2">
      <c r="A54" s="60"/>
      <c r="B54" s="186" t="s">
        <v>128</v>
      </c>
      <c r="C54" s="187"/>
      <c r="D54" s="65"/>
      <c r="E54" s="65"/>
      <c r="F54" s="65"/>
      <c r="G54" s="65"/>
      <c r="H54" s="61">
        <v>3033670</v>
      </c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5"/>
      <c r="AB54" s="63"/>
      <c r="AC54" s="64"/>
      <c r="AD54" s="6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</row>
    <row r="55" spans="1:54" s="56" customFormat="1" ht="14.25" x14ac:dyDescent="0.2">
      <c r="A55" s="60"/>
      <c r="B55" s="186" t="s">
        <v>129</v>
      </c>
      <c r="C55" s="187"/>
      <c r="D55" s="65"/>
      <c r="E55" s="65"/>
      <c r="F55" s="65"/>
      <c r="G55" s="65"/>
      <c r="H55" s="61">
        <v>49130</v>
      </c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5"/>
      <c r="AB55" s="63"/>
      <c r="AC55" s="64"/>
      <c r="AD55" s="6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</row>
    <row r="56" spans="1:54" s="56" customFormat="1" ht="14.25" x14ac:dyDescent="0.2">
      <c r="A56" s="60"/>
      <c r="B56" s="186" t="s">
        <v>130</v>
      </c>
      <c r="C56" s="187"/>
      <c r="D56" s="65"/>
      <c r="E56" s="65"/>
      <c r="F56" s="65"/>
      <c r="G56" s="65"/>
      <c r="H56" s="61">
        <v>2533790</v>
      </c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5"/>
      <c r="AB56" s="63"/>
      <c r="AC56" s="64"/>
      <c r="AD56" s="6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</row>
    <row r="57" spans="1:54" s="56" customFormat="1" ht="14.25" x14ac:dyDescent="0.2">
      <c r="A57" s="60"/>
      <c r="B57" s="186" t="s">
        <v>131</v>
      </c>
      <c r="C57" s="187"/>
      <c r="D57" s="65"/>
      <c r="E57" s="65"/>
      <c r="F57" s="65"/>
      <c r="G57" s="65"/>
      <c r="H57" s="61">
        <v>1325060</v>
      </c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5"/>
      <c r="AB57" s="63"/>
      <c r="AC57" s="64"/>
      <c r="AD57" s="6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</row>
    <row r="58" spans="1:54" s="56" customFormat="1" ht="14.25" x14ac:dyDescent="0.2">
      <c r="A58" s="60"/>
      <c r="B58" s="186" t="s">
        <v>132</v>
      </c>
      <c r="C58" s="187"/>
      <c r="D58" s="65"/>
      <c r="E58" s="65"/>
      <c r="F58" s="65"/>
      <c r="G58" s="65"/>
      <c r="H58" s="61">
        <v>1825768.92</v>
      </c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5"/>
      <c r="AB58" s="63"/>
      <c r="AC58" s="64"/>
      <c r="AD58" s="6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</row>
    <row r="59" spans="1:54" s="56" customFormat="1" ht="14.25" x14ac:dyDescent="0.2">
      <c r="A59" s="66"/>
      <c r="B59" s="179" t="s">
        <v>133</v>
      </c>
      <c r="C59" s="179"/>
      <c r="D59" s="66"/>
      <c r="E59" s="66"/>
      <c r="F59" s="66"/>
      <c r="G59" s="66"/>
      <c r="H59" s="61">
        <v>25996.38</v>
      </c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5"/>
      <c r="AB59" s="63"/>
      <c r="AC59" s="64"/>
      <c r="AD59" s="6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</row>
    <row r="60" spans="1:54" ht="26.25" customHeight="1" x14ac:dyDescent="0.2"/>
    <row r="61" spans="1:54" s="71" customFormat="1" x14ac:dyDescent="0.25">
      <c r="A61" s="67" t="s">
        <v>134</v>
      </c>
      <c r="B61" s="68"/>
      <c r="C61" s="177"/>
      <c r="D61" s="177"/>
      <c r="E61" s="176" t="s">
        <v>135</v>
      </c>
      <c r="F61" s="176"/>
      <c r="G61" s="176"/>
      <c r="H61" s="176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 t="s">
        <v>69</v>
      </c>
      <c r="AF61" s="69" t="s">
        <v>69</v>
      </c>
      <c r="AG61" s="70" t="s">
        <v>135</v>
      </c>
      <c r="AH61" s="70" t="s">
        <v>69</v>
      </c>
      <c r="AI61" s="70" t="s">
        <v>69</v>
      </c>
      <c r="AJ61" s="70" t="s">
        <v>69</v>
      </c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</row>
    <row r="62" spans="1:54" s="74" customFormat="1" ht="18.75" customHeight="1" x14ac:dyDescent="0.25">
      <c r="A62" s="72"/>
      <c r="B62" s="72"/>
      <c r="C62" s="174" t="s">
        <v>136</v>
      </c>
      <c r="D62" s="174"/>
      <c r="E62" s="174"/>
      <c r="F62" s="174"/>
      <c r="G62" s="174"/>
      <c r="H62" s="174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73"/>
      <c r="AX62" s="73"/>
      <c r="AY62" s="73"/>
      <c r="AZ62" s="73"/>
      <c r="BA62" s="73"/>
      <c r="BB62" s="73"/>
    </row>
    <row r="63" spans="1:54" s="71" customFormat="1" ht="15" x14ac:dyDescent="0.25">
      <c r="A63" s="67" t="s">
        <v>137</v>
      </c>
      <c r="B63" s="68"/>
      <c r="C63"/>
      <c r="D63" s="75"/>
      <c r="E63" s="176" t="s">
        <v>138</v>
      </c>
      <c r="F63" s="176"/>
      <c r="G63" s="176"/>
      <c r="H63" s="176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70" t="s">
        <v>138</v>
      </c>
      <c r="AL63" s="70" t="s">
        <v>69</v>
      </c>
      <c r="AM63" s="70" t="s">
        <v>69</v>
      </c>
      <c r="AN63" s="70" t="s">
        <v>69</v>
      </c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</row>
    <row r="64" spans="1:54" s="74" customFormat="1" ht="18.75" customHeight="1" x14ac:dyDescent="0.25">
      <c r="A64" s="72"/>
      <c r="B64" s="72"/>
      <c r="C64" s="174" t="s">
        <v>136</v>
      </c>
      <c r="D64" s="174"/>
      <c r="E64" s="174"/>
      <c r="F64" s="174"/>
      <c r="G64" s="174"/>
      <c r="H64" s="174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73"/>
      <c r="AY64" s="73"/>
      <c r="AZ64" s="73"/>
      <c r="BA64" s="73"/>
      <c r="BB64" s="73"/>
    </row>
    <row r="65" spans="1:54" s="71" customFormat="1" x14ac:dyDescent="0.25">
      <c r="A65" s="178" t="s">
        <v>139</v>
      </c>
      <c r="B65" s="178"/>
      <c r="C65" s="178"/>
      <c r="D65" s="178"/>
      <c r="E65" s="176" t="s">
        <v>140</v>
      </c>
      <c r="F65" s="176"/>
      <c r="G65" s="176"/>
      <c r="H65" s="176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70" t="s">
        <v>139</v>
      </c>
      <c r="AP65" s="70" t="s">
        <v>69</v>
      </c>
      <c r="AQ65" s="70" t="s">
        <v>69</v>
      </c>
      <c r="AR65" s="70" t="s">
        <v>69</v>
      </c>
      <c r="AS65" s="70" t="s">
        <v>140</v>
      </c>
      <c r="AT65" s="70" t="s">
        <v>69</v>
      </c>
      <c r="AU65" s="70" t="s">
        <v>69</v>
      </c>
      <c r="AV65" s="70" t="s">
        <v>69</v>
      </c>
      <c r="AW65" s="69"/>
      <c r="AX65" s="69"/>
      <c r="AY65" s="69"/>
      <c r="AZ65" s="69"/>
      <c r="BA65" s="69"/>
      <c r="BB65" s="69"/>
    </row>
    <row r="66" spans="1:54" s="74" customFormat="1" ht="18.75" customHeight="1" x14ac:dyDescent="0.25">
      <c r="A66" s="72"/>
      <c r="B66" s="72"/>
      <c r="C66" s="174" t="s">
        <v>136</v>
      </c>
      <c r="D66" s="174"/>
      <c r="E66" s="174"/>
      <c r="F66" s="174"/>
      <c r="G66" s="174"/>
      <c r="H66" s="174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  <c r="AV66" s="73"/>
      <c r="AW66" s="73"/>
      <c r="AX66" s="73"/>
      <c r="AY66" s="73"/>
      <c r="AZ66" s="73"/>
      <c r="BA66" s="73"/>
      <c r="BB66" s="73"/>
    </row>
    <row r="67" spans="1:54" s="71" customFormat="1" x14ac:dyDescent="0.25">
      <c r="A67" s="67" t="s">
        <v>67</v>
      </c>
      <c r="B67" s="68"/>
      <c r="C67" s="175" t="s">
        <v>141</v>
      </c>
      <c r="D67" s="175"/>
      <c r="E67" s="176" t="s">
        <v>142</v>
      </c>
      <c r="F67" s="176"/>
      <c r="G67" s="176"/>
      <c r="H67" s="176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70" t="s">
        <v>141</v>
      </c>
      <c r="AX67" s="70" t="s">
        <v>69</v>
      </c>
      <c r="AY67" s="70" t="s">
        <v>142</v>
      </c>
      <c r="AZ67" s="70" t="s">
        <v>69</v>
      </c>
      <c r="BA67" s="70" t="s">
        <v>69</v>
      </c>
      <c r="BB67" s="70" t="s">
        <v>69</v>
      </c>
    </row>
    <row r="68" spans="1:54" s="74" customFormat="1" ht="18.75" customHeight="1" x14ac:dyDescent="0.25">
      <c r="A68" s="72"/>
      <c r="B68" s="72"/>
      <c r="C68" s="174" t="s">
        <v>143</v>
      </c>
      <c r="D68" s="174"/>
      <c r="E68" s="174"/>
      <c r="F68" s="174"/>
      <c r="G68" s="174"/>
      <c r="H68" s="174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  <c r="AV68" s="73"/>
      <c r="AW68" s="73"/>
      <c r="AX68" s="73"/>
      <c r="AY68" s="73"/>
      <c r="AZ68" s="73"/>
      <c r="BA68" s="73"/>
      <c r="BB68" s="73"/>
    </row>
  </sheetData>
  <mergeCells count="57">
    <mergeCell ref="B16:G16"/>
    <mergeCell ref="C4:G4"/>
    <mergeCell ref="C5:G5"/>
    <mergeCell ref="C9:G9"/>
    <mergeCell ref="C10:G10"/>
    <mergeCell ref="B12:G12"/>
    <mergeCell ref="A30:H30"/>
    <mergeCell ref="B17:G17"/>
    <mergeCell ref="B19:H19"/>
    <mergeCell ref="A21:A23"/>
    <mergeCell ref="B21:B23"/>
    <mergeCell ref="C21:C23"/>
    <mergeCell ref="D21:H21"/>
    <mergeCell ref="D22:D23"/>
    <mergeCell ref="E22:E23"/>
    <mergeCell ref="F22:F23"/>
    <mergeCell ref="G22:G23"/>
    <mergeCell ref="H22:H23"/>
    <mergeCell ref="A25:H25"/>
    <mergeCell ref="B27:C27"/>
    <mergeCell ref="A28:H28"/>
    <mergeCell ref="B29:C29"/>
    <mergeCell ref="A45:H45"/>
    <mergeCell ref="B31:C31"/>
    <mergeCell ref="B32:C32"/>
    <mergeCell ref="A33:H33"/>
    <mergeCell ref="B35:C35"/>
    <mergeCell ref="B36:C36"/>
    <mergeCell ref="A37:H37"/>
    <mergeCell ref="B38:C38"/>
    <mergeCell ref="B39:C39"/>
    <mergeCell ref="A40:H40"/>
    <mergeCell ref="B43:C43"/>
    <mergeCell ref="B44:C44"/>
    <mergeCell ref="B59:C59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C66:H66"/>
    <mergeCell ref="C67:D67"/>
    <mergeCell ref="E67:H67"/>
    <mergeCell ref="C68:H68"/>
    <mergeCell ref="C61:D61"/>
    <mergeCell ref="E61:H61"/>
    <mergeCell ref="C62:H62"/>
    <mergeCell ref="E63:H63"/>
    <mergeCell ref="C64:H64"/>
    <mergeCell ref="A65:D65"/>
    <mergeCell ref="E65:H6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52"/>
  <sheetViews>
    <sheetView tabSelected="1" zoomScale="70" zoomScaleNormal="70" workbookViewId="0">
      <selection activeCell="AJ6" sqref="AJ6"/>
    </sheetView>
  </sheetViews>
  <sheetFormatPr defaultColWidth="8.85546875" defaultRowHeight="15" x14ac:dyDescent="0.25"/>
  <cols>
    <col min="1" max="1" width="6.140625" style="79" customWidth="1"/>
    <col min="2" max="2" width="27.5703125" customWidth="1"/>
    <col min="3" max="3" width="15.85546875" customWidth="1"/>
    <col min="4" max="4" width="14" customWidth="1"/>
    <col min="5" max="5" width="10.28515625" customWidth="1"/>
    <col min="6" max="6" width="9.85546875" customWidth="1"/>
    <col min="7" max="7" width="12.140625" customWidth="1"/>
    <col min="8" max="8" width="13.85546875" customWidth="1"/>
    <col min="9" max="9" width="19.42578125" customWidth="1"/>
    <col min="10" max="20" width="154.5703125" style="78" hidden="1" customWidth="1"/>
    <col min="21" max="21" width="68.5703125" style="78" hidden="1" customWidth="1"/>
    <col min="22" max="24" width="108.28515625" style="78" hidden="1" customWidth="1"/>
    <col min="25" max="25" width="154.5703125" style="78" hidden="1" customWidth="1"/>
    <col min="26" max="33" width="108.28515625" style="78" hidden="1" customWidth="1"/>
  </cols>
  <sheetData>
    <row r="1" spans="1:18" ht="15" customHeight="1" x14ac:dyDescent="0.25">
      <c r="A1"/>
      <c r="I1" s="77" t="s">
        <v>1168</v>
      </c>
    </row>
    <row r="2" spans="1:18" x14ac:dyDescent="0.25">
      <c r="I2" s="77" t="s">
        <v>1169</v>
      </c>
    </row>
    <row r="3" spans="1:18" x14ac:dyDescent="0.25">
      <c r="B3" s="80"/>
      <c r="C3" s="80"/>
      <c r="D3" s="80"/>
      <c r="E3" s="80"/>
      <c r="F3" s="80"/>
      <c r="G3" s="218" t="s">
        <v>1170</v>
      </c>
      <c r="H3" s="218"/>
      <c r="I3" s="218"/>
    </row>
    <row r="4" spans="1:18" ht="21" customHeight="1" x14ac:dyDescent="0.25">
      <c r="A4" s="219" t="s">
        <v>757</v>
      </c>
      <c r="B4" s="219"/>
      <c r="C4" s="219"/>
      <c r="D4" s="219"/>
      <c r="E4" s="219"/>
      <c r="F4" s="219"/>
      <c r="G4" s="219"/>
      <c r="H4" s="219"/>
      <c r="I4" s="219"/>
    </row>
    <row r="5" spans="1:18" ht="15" customHeight="1" x14ac:dyDescent="0.25">
      <c r="B5" s="219" t="s">
        <v>1379</v>
      </c>
      <c r="C5" s="219"/>
      <c r="D5" s="219"/>
      <c r="E5" s="219"/>
      <c r="F5" s="219"/>
      <c r="G5" s="219"/>
      <c r="H5" s="219"/>
      <c r="I5" s="219"/>
    </row>
    <row r="6" spans="1:18" ht="75" customHeight="1" x14ac:dyDescent="0.25">
      <c r="A6" s="220" t="s">
        <v>1175</v>
      </c>
      <c r="B6" s="220"/>
      <c r="C6" s="220"/>
      <c r="D6" s="220"/>
      <c r="E6" s="220"/>
      <c r="F6" s="220"/>
      <c r="G6" s="220"/>
      <c r="H6" s="220"/>
      <c r="I6" s="220"/>
      <c r="J6" s="78" t="s">
        <v>38</v>
      </c>
      <c r="K6" s="78" t="s">
        <v>69</v>
      </c>
      <c r="L6" s="78" t="s">
        <v>69</v>
      </c>
      <c r="M6" s="78" t="s">
        <v>69</v>
      </c>
      <c r="N6" s="78" t="s">
        <v>69</v>
      </c>
      <c r="O6" s="78" t="s">
        <v>69</v>
      </c>
      <c r="P6" s="78" t="s">
        <v>69</v>
      </c>
      <c r="Q6" s="78" t="s">
        <v>69</v>
      </c>
      <c r="R6" s="78" t="s">
        <v>69</v>
      </c>
    </row>
    <row r="7" spans="1:18" x14ac:dyDescent="0.25">
      <c r="A7" s="221" t="s">
        <v>758</v>
      </c>
      <c r="B7" s="221"/>
      <c r="C7" s="221"/>
      <c r="D7" s="221"/>
      <c r="E7" s="221"/>
      <c r="F7" s="221"/>
      <c r="G7" s="221"/>
      <c r="H7" s="221"/>
      <c r="I7" s="221"/>
    </row>
    <row r="8" spans="1:18" x14ac:dyDescent="0.25">
      <c r="A8" s="81"/>
      <c r="B8" s="81"/>
      <c r="C8" s="81"/>
      <c r="D8" s="81"/>
      <c r="E8" s="81"/>
      <c r="F8" s="81"/>
      <c r="G8" s="81"/>
      <c r="H8" s="81"/>
      <c r="I8" s="81"/>
    </row>
    <row r="9" spans="1:18" x14ac:dyDescent="0.25">
      <c r="A9" s="210" t="s">
        <v>144</v>
      </c>
      <c r="B9" s="210" t="s">
        <v>145</v>
      </c>
      <c r="C9" s="210"/>
      <c r="D9" s="210"/>
      <c r="E9" s="210" t="s">
        <v>146</v>
      </c>
      <c r="F9" s="210" t="s">
        <v>147</v>
      </c>
      <c r="G9" s="215" t="s">
        <v>148</v>
      </c>
      <c r="H9" s="215" t="s">
        <v>149</v>
      </c>
      <c r="I9" s="210" t="s">
        <v>150</v>
      </c>
    </row>
    <row r="10" spans="1:18" ht="39" customHeight="1" x14ac:dyDescent="0.25">
      <c r="A10" s="210"/>
      <c r="B10" s="210"/>
      <c r="C10" s="210"/>
      <c r="D10" s="210"/>
      <c r="E10" s="210"/>
      <c r="F10" s="210"/>
      <c r="G10" s="216"/>
      <c r="H10" s="216"/>
      <c r="I10" s="210"/>
    </row>
    <row r="11" spans="1:18" x14ac:dyDescent="0.25">
      <c r="A11" s="109">
        <v>1</v>
      </c>
      <c r="B11" s="211">
        <v>2</v>
      </c>
      <c r="C11" s="211"/>
      <c r="D11" s="211"/>
      <c r="E11" s="139">
        <v>3</v>
      </c>
      <c r="F11" s="139">
        <v>4</v>
      </c>
      <c r="G11" s="139">
        <v>5</v>
      </c>
      <c r="H11" s="139">
        <v>6</v>
      </c>
      <c r="I11" s="109">
        <v>7</v>
      </c>
    </row>
    <row r="12" spans="1:18" x14ac:dyDescent="0.25">
      <c r="A12" s="212" t="s">
        <v>1176</v>
      </c>
      <c r="B12" s="212"/>
      <c r="C12" s="212"/>
      <c r="D12" s="212"/>
      <c r="E12" s="212"/>
      <c r="F12" s="212"/>
      <c r="G12" s="212"/>
      <c r="H12" s="212"/>
      <c r="I12" s="212"/>
    </row>
    <row r="13" spans="1:18" x14ac:dyDescent="0.25">
      <c r="A13" s="214" t="s">
        <v>1177</v>
      </c>
      <c r="B13" s="214"/>
      <c r="C13" s="214"/>
      <c r="D13" s="214"/>
      <c r="E13" s="214"/>
      <c r="F13" s="214"/>
      <c r="G13" s="214"/>
      <c r="H13" s="214"/>
      <c r="I13" s="214"/>
    </row>
    <row r="14" spans="1:18" x14ac:dyDescent="0.25">
      <c r="A14" s="110" t="s">
        <v>88</v>
      </c>
      <c r="B14" s="204" t="s">
        <v>196</v>
      </c>
      <c r="C14" s="204"/>
      <c r="D14" s="204"/>
      <c r="E14" s="111" t="s">
        <v>155</v>
      </c>
      <c r="F14" s="112">
        <v>0.2056</v>
      </c>
      <c r="G14" s="113">
        <v>278372.42</v>
      </c>
      <c r="H14" s="113">
        <v>57233.37</v>
      </c>
      <c r="I14" s="114"/>
    </row>
    <row r="15" spans="1:18" x14ac:dyDescent="0.25">
      <c r="A15" s="110" t="s">
        <v>97</v>
      </c>
      <c r="B15" s="204" t="s">
        <v>1178</v>
      </c>
      <c r="C15" s="204"/>
      <c r="D15" s="204"/>
      <c r="E15" s="111" t="s">
        <v>165</v>
      </c>
      <c r="F15" s="115">
        <v>2</v>
      </c>
      <c r="G15" s="113">
        <v>30315.41</v>
      </c>
      <c r="H15" s="113">
        <v>60630.82</v>
      </c>
      <c r="I15" s="114"/>
    </row>
    <row r="16" spans="1:18" x14ac:dyDescent="0.25">
      <c r="A16" s="110" t="s">
        <v>105</v>
      </c>
      <c r="B16" s="204" t="s">
        <v>1179</v>
      </c>
      <c r="C16" s="204"/>
      <c r="D16" s="204"/>
      <c r="E16" s="111" t="s">
        <v>165</v>
      </c>
      <c r="F16" s="115">
        <v>7</v>
      </c>
      <c r="G16" s="113">
        <v>23228.240000000002</v>
      </c>
      <c r="H16" s="113">
        <v>162597.68</v>
      </c>
      <c r="I16" s="114"/>
    </row>
    <row r="17" spans="1:9" x14ac:dyDescent="0.25">
      <c r="A17" s="110" t="s">
        <v>115</v>
      </c>
      <c r="B17" s="204" t="s">
        <v>189</v>
      </c>
      <c r="C17" s="204"/>
      <c r="D17" s="204"/>
      <c r="E17" s="111" t="s">
        <v>155</v>
      </c>
      <c r="F17" s="112">
        <v>0.1817</v>
      </c>
      <c r="G17" s="113">
        <v>374094.88</v>
      </c>
      <c r="H17" s="113">
        <v>67973.039999999994</v>
      </c>
      <c r="I17" s="114"/>
    </row>
    <row r="18" spans="1:9" x14ac:dyDescent="0.25">
      <c r="A18" s="110" t="s">
        <v>160</v>
      </c>
      <c r="B18" s="204" t="s">
        <v>1180</v>
      </c>
      <c r="C18" s="204"/>
      <c r="D18" s="204"/>
      <c r="E18" s="111" t="s">
        <v>165</v>
      </c>
      <c r="F18" s="115">
        <v>1</v>
      </c>
      <c r="G18" s="113">
        <v>20439.27</v>
      </c>
      <c r="H18" s="113">
        <v>20439.27</v>
      </c>
      <c r="I18" s="114"/>
    </row>
    <row r="19" spans="1:9" x14ac:dyDescent="0.25">
      <c r="A19" s="110" t="s">
        <v>163</v>
      </c>
      <c r="B19" s="204" t="s">
        <v>1181</v>
      </c>
      <c r="C19" s="204"/>
      <c r="D19" s="204"/>
      <c r="E19" s="111" t="s">
        <v>165</v>
      </c>
      <c r="F19" s="115">
        <v>1</v>
      </c>
      <c r="G19" s="113">
        <v>19281.400000000001</v>
      </c>
      <c r="H19" s="113">
        <v>19281.400000000001</v>
      </c>
      <c r="I19" s="114"/>
    </row>
    <row r="20" spans="1:9" x14ac:dyDescent="0.25">
      <c r="A20" s="110" t="s">
        <v>166</v>
      </c>
      <c r="B20" s="204" t="s">
        <v>1182</v>
      </c>
      <c r="C20" s="204"/>
      <c r="D20" s="204"/>
      <c r="E20" s="111" t="s">
        <v>165</v>
      </c>
      <c r="F20" s="115">
        <v>2</v>
      </c>
      <c r="G20" s="113">
        <v>18385.52</v>
      </c>
      <c r="H20" s="113">
        <v>36771.040000000001</v>
      </c>
      <c r="I20" s="114"/>
    </row>
    <row r="21" spans="1:9" x14ac:dyDescent="0.25">
      <c r="A21" s="110" t="s">
        <v>169</v>
      </c>
      <c r="B21" s="204" t="s">
        <v>1183</v>
      </c>
      <c r="C21" s="204"/>
      <c r="D21" s="204"/>
      <c r="E21" s="111" t="s">
        <v>165</v>
      </c>
      <c r="F21" s="115">
        <v>2</v>
      </c>
      <c r="G21" s="113">
        <v>17612.39</v>
      </c>
      <c r="H21" s="113">
        <v>35224.78</v>
      </c>
      <c r="I21" s="114"/>
    </row>
    <row r="22" spans="1:9" x14ac:dyDescent="0.25">
      <c r="A22" s="110" t="s">
        <v>173</v>
      </c>
      <c r="B22" s="204" t="s">
        <v>1184</v>
      </c>
      <c r="C22" s="204"/>
      <c r="D22" s="204"/>
      <c r="E22" s="111" t="s">
        <v>165</v>
      </c>
      <c r="F22" s="115">
        <v>1</v>
      </c>
      <c r="G22" s="113">
        <v>15336.07</v>
      </c>
      <c r="H22" s="113">
        <v>15336.07</v>
      </c>
      <c r="I22" s="114"/>
    </row>
    <row r="23" spans="1:9" x14ac:dyDescent="0.25">
      <c r="A23" s="110" t="s">
        <v>176</v>
      </c>
      <c r="B23" s="204" t="s">
        <v>1185</v>
      </c>
      <c r="C23" s="204"/>
      <c r="D23" s="204"/>
      <c r="E23" s="111" t="s">
        <v>165</v>
      </c>
      <c r="F23" s="115">
        <v>4</v>
      </c>
      <c r="G23" s="113">
        <v>21996.63</v>
      </c>
      <c r="H23" s="113">
        <v>87986.52</v>
      </c>
      <c r="I23" s="114"/>
    </row>
    <row r="24" spans="1:9" x14ac:dyDescent="0.25">
      <c r="A24" s="110" t="s">
        <v>180</v>
      </c>
      <c r="B24" s="204" t="s">
        <v>200</v>
      </c>
      <c r="C24" s="204"/>
      <c r="D24" s="204"/>
      <c r="E24" s="111" t="s">
        <v>201</v>
      </c>
      <c r="F24" s="112">
        <v>0.22789999999999999</v>
      </c>
      <c r="G24" s="113">
        <v>56543</v>
      </c>
      <c r="H24" s="113">
        <v>12886.15</v>
      </c>
      <c r="I24" s="114"/>
    </row>
    <row r="25" spans="1:9" x14ac:dyDescent="0.25">
      <c r="A25" s="110" t="s">
        <v>184</v>
      </c>
      <c r="B25" s="204" t="s">
        <v>203</v>
      </c>
      <c r="C25" s="204"/>
      <c r="D25" s="204"/>
      <c r="E25" s="111" t="s">
        <v>201</v>
      </c>
      <c r="F25" s="116">
        <v>0.23</v>
      </c>
      <c r="G25" s="113">
        <v>43786.57</v>
      </c>
      <c r="H25" s="113">
        <v>10070.91</v>
      </c>
      <c r="I25" s="114"/>
    </row>
    <row r="26" spans="1:9" x14ac:dyDescent="0.25">
      <c r="A26" s="214" t="s">
        <v>210</v>
      </c>
      <c r="B26" s="214"/>
      <c r="C26" s="214"/>
      <c r="D26" s="214"/>
      <c r="E26" s="214"/>
      <c r="F26" s="214"/>
      <c r="G26" s="214"/>
      <c r="H26" s="214"/>
      <c r="I26" s="214"/>
    </row>
    <row r="27" spans="1:9" x14ac:dyDescent="0.25">
      <c r="A27" s="110" t="s">
        <v>186</v>
      </c>
      <c r="B27" s="204" t="s">
        <v>212</v>
      </c>
      <c r="C27" s="204"/>
      <c r="D27" s="204"/>
      <c r="E27" s="111" t="s">
        <v>182</v>
      </c>
      <c r="F27" s="117">
        <v>8.5050000000000008</v>
      </c>
      <c r="G27" s="113">
        <v>11128.38</v>
      </c>
      <c r="H27" s="113">
        <v>94646.87</v>
      </c>
      <c r="I27" s="114"/>
    </row>
    <row r="28" spans="1:9" x14ac:dyDescent="0.25">
      <c r="A28" s="110" t="s">
        <v>188</v>
      </c>
      <c r="B28" s="204" t="s">
        <v>214</v>
      </c>
      <c r="C28" s="204"/>
      <c r="D28" s="204"/>
      <c r="E28" s="111" t="s">
        <v>155</v>
      </c>
      <c r="F28" s="112">
        <v>0.39529999999999998</v>
      </c>
      <c r="G28" s="113">
        <v>1621137.79</v>
      </c>
      <c r="H28" s="113">
        <v>640835.77</v>
      </c>
      <c r="I28" s="114"/>
    </row>
    <row r="29" spans="1:9" x14ac:dyDescent="0.25">
      <c r="A29" s="110" t="s">
        <v>190</v>
      </c>
      <c r="B29" s="204" t="s">
        <v>216</v>
      </c>
      <c r="C29" s="204"/>
      <c r="D29" s="204"/>
      <c r="E29" s="111" t="s">
        <v>201</v>
      </c>
      <c r="F29" s="112">
        <v>1.2284999999999999</v>
      </c>
      <c r="G29" s="113">
        <v>60570.74</v>
      </c>
      <c r="H29" s="113">
        <v>74411.149999999994</v>
      </c>
      <c r="I29" s="114"/>
    </row>
    <row r="30" spans="1:9" x14ac:dyDescent="0.25">
      <c r="A30" s="214" t="s">
        <v>217</v>
      </c>
      <c r="B30" s="214"/>
      <c r="C30" s="214"/>
      <c r="D30" s="214"/>
      <c r="E30" s="214"/>
      <c r="F30" s="214"/>
      <c r="G30" s="214"/>
      <c r="H30" s="214"/>
      <c r="I30" s="214"/>
    </row>
    <row r="31" spans="1:9" x14ac:dyDescent="0.25">
      <c r="A31" s="214" t="s">
        <v>218</v>
      </c>
      <c r="B31" s="214"/>
      <c r="C31" s="214"/>
      <c r="D31" s="214"/>
      <c r="E31" s="214"/>
      <c r="F31" s="214"/>
      <c r="G31" s="214"/>
      <c r="H31" s="214"/>
      <c r="I31" s="214"/>
    </row>
    <row r="32" spans="1:9" x14ac:dyDescent="0.25">
      <c r="A32" s="110" t="s">
        <v>191</v>
      </c>
      <c r="B32" s="204" t="s">
        <v>1186</v>
      </c>
      <c r="C32" s="204"/>
      <c r="D32" s="204"/>
      <c r="E32" s="111" t="s">
        <v>155</v>
      </c>
      <c r="F32" s="117">
        <v>2.2589999999999999</v>
      </c>
      <c r="G32" s="113">
        <v>30355.88</v>
      </c>
      <c r="H32" s="113">
        <v>68573.929999999993</v>
      </c>
      <c r="I32" s="114"/>
    </row>
    <row r="33" spans="1:9" x14ac:dyDescent="0.25">
      <c r="A33" s="110" t="s">
        <v>193</v>
      </c>
      <c r="B33" s="204" t="s">
        <v>1187</v>
      </c>
      <c r="C33" s="204"/>
      <c r="D33" s="204"/>
      <c r="E33" s="111" t="s">
        <v>299</v>
      </c>
      <c r="F33" s="117">
        <v>60.447000000000003</v>
      </c>
      <c r="G33" s="113">
        <v>7623.8</v>
      </c>
      <c r="H33" s="113">
        <v>460835.84000000003</v>
      </c>
      <c r="I33" s="114"/>
    </row>
    <row r="34" spans="1:9" x14ac:dyDescent="0.25">
      <c r="A34" s="110" t="s">
        <v>195</v>
      </c>
      <c r="B34" s="204" t="s">
        <v>1188</v>
      </c>
      <c r="C34" s="204"/>
      <c r="D34" s="204"/>
      <c r="E34" s="111" t="s">
        <v>299</v>
      </c>
      <c r="F34" s="112">
        <v>16.119199999999999</v>
      </c>
      <c r="G34" s="113">
        <v>11358.08</v>
      </c>
      <c r="H34" s="113">
        <v>183083.16</v>
      </c>
      <c r="I34" s="114"/>
    </row>
    <row r="35" spans="1:9" x14ac:dyDescent="0.25">
      <c r="A35" s="110" t="s">
        <v>197</v>
      </c>
      <c r="B35" s="204" t="s">
        <v>220</v>
      </c>
      <c r="C35" s="204"/>
      <c r="D35" s="204"/>
      <c r="E35" s="111" t="s">
        <v>155</v>
      </c>
      <c r="F35" s="117">
        <v>2.2589999999999999</v>
      </c>
      <c r="G35" s="113">
        <v>72020.58</v>
      </c>
      <c r="H35" s="113">
        <v>162694.49</v>
      </c>
      <c r="I35" s="114"/>
    </row>
    <row r="36" spans="1:9" x14ac:dyDescent="0.25">
      <c r="A36" s="110" t="s">
        <v>199</v>
      </c>
      <c r="B36" s="204" t="s">
        <v>222</v>
      </c>
      <c r="C36" s="204"/>
      <c r="D36" s="204"/>
      <c r="E36" s="111" t="s">
        <v>155</v>
      </c>
      <c r="F36" s="112">
        <v>2.0148999999999999</v>
      </c>
      <c r="G36" s="113">
        <v>62583.24</v>
      </c>
      <c r="H36" s="113">
        <v>126098.97</v>
      </c>
      <c r="I36" s="114"/>
    </row>
    <row r="37" spans="1:9" x14ac:dyDescent="0.25">
      <c r="A37" s="110" t="s">
        <v>202</v>
      </c>
      <c r="B37" s="204" t="s">
        <v>224</v>
      </c>
      <c r="C37" s="204"/>
      <c r="D37" s="204"/>
      <c r="E37" s="111" t="s">
        <v>155</v>
      </c>
      <c r="F37" s="112">
        <v>2.0148999999999999</v>
      </c>
      <c r="G37" s="113">
        <v>24785.37</v>
      </c>
      <c r="H37" s="113">
        <v>49940.04</v>
      </c>
      <c r="I37" s="114"/>
    </row>
    <row r="38" spans="1:9" x14ac:dyDescent="0.25">
      <c r="A38" s="110" t="s">
        <v>205</v>
      </c>
      <c r="B38" s="204" t="s">
        <v>226</v>
      </c>
      <c r="C38" s="204"/>
      <c r="D38" s="204"/>
      <c r="E38" s="111" t="s">
        <v>207</v>
      </c>
      <c r="F38" s="117">
        <v>0.22500000000000001</v>
      </c>
      <c r="G38" s="113">
        <v>82647.820000000007</v>
      </c>
      <c r="H38" s="113">
        <v>18595.759999999998</v>
      </c>
      <c r="I38" s="114"/>
    </row>
    <row r="39" spans="1:9" x14ac:dyDescent="0.25">
      <c r="A39" s="110" t="s">
        <v>208</v>
      </c>
      <c r="B39" s="204" t="s">
        <v>222</v>
      </c>
      <c r="C39" s="204"/>
      <c r="D39" s="204"/>
      <c r="E39" s="111" t="s">
        <v>155</v>
      </c>
      <c r="F39" s="117">
        <v>2.2589999999999999</v>
      </c>
      <c r="G39" s="113">
        <v>60800.67</v>
      </c>
      <c r="H39" s="113">
        <v>137348.71</v>
      </c>
      <c r="I39" s="114"/>
    </row>
    <row r="40" spans="1:9" x14ac:dyDescent="0.25">
      <c r="A40" s="110" t="s">
        <v>211</v>
      </c>
      <c r="B40" s="204" t="s">
        <v>224</v>
      </c>
      <c r="C40" s="204"/>
      <c r="D40" s="204"/>
      <c r="E40" s="111" t="s">
        <v>155</v>
      </c>
      <c r="F40" s="117">
        <v>2.2589999999999999</v>
      </c>
      <c r="G40" s="113">
        <v>7370.5</v>
      </c>
      <c r="H40" s="113">
        <v>16649.96</v>
      </c>
      <c r="I40" s="114"/>
    </row>
    <row r="41" spans="1:9" x14ac:dyDescent="0.25">
      <c r="A41" s="110" t="s">
        <v>213</v>
      </c>
      <c r="B41" s="204" t="s">
        <v>230</v>
      </c>
      <c r="C41" s="204"/>
      <c r="D41" s="204"/>
      <c r="E41" s="111" t="s">
        <v>155</v>
      </c>
      <c r="F41" s="112">
        <v>2.0148999999999999</v>
      </c>
      <c r="G41" s="113">
        <v>146008</v>
      </c>
      <c r="H41" s="113">
        <v>294191.52</v>
      </c>
      <c r="I41" s="114"/>
    </row>
    <row r="42" spans="1:9" x14ac:dyDescent="0.25">
      <c r="A42" s="110" t="s">
        <v>215</v>
      </c>
      <c r="B42" s="204" t="s">
        <v>232</v>
      </c>
      <c r="C42" s="204"/>
      <c r="D42" s="204"/>
      <c r="E42" s="111" t="s">
        <v>201</v>
      </c>
      <c r="F42" s="112">
        <v>3.5800999999999998</v>
      </c>
      <c r="G42" s="113">
        <v>15679.53</v>
      </c>
      <c r="H42" s="113">
        <v>56134.29</v>
      </c>
      <c r="I42" s="114"/>
    </row>
    <row r="43" spans="1:9" x14ac:dyDescent="0.25">
      <c r="A43" s="214" t="s">
        <v>233</v>
      </c>
      <c r="B43" s="214"/>
      <c r="C43" s="214"/>
      <c r="D43" s="214"/>
      <c r="E43" s="214"/>
      <c r="F43" s="214"/>
      <c r="G43" s="214"/>
      <c r="H43" s="214"/>
      <c r="I43" s="214"/>
    </row>
    <row r="44" spans="1:9" x14ac:dyDescent="0.25">
      <c r="A44" s="110" t="s">
        <v>219</v>
      </c>
      <c r="B44" s="204" t="s">
        <v>1186</v>
      </c>
      <c r="C44" s="204"/>
      <c r="D44" s="204"/>
      <c r="E44" s="111" t="s">
        <v>155</v>
      </c>
      <c r="F44" s="112">
        <v>0.13519999999999999</v>
      </c>
      <c r="G44" s="113">
        <v>30355.919999999998</v>
      </c>
      <c r="H44" s="113">
        <v>4104.12</v>
      </c>
      <c r="I44" s="114"/>
    </row>
    <row r="45" spans="1:9" x14ac:dyDescent="0.25">
      <c r="A45" s="110" t="s">
        <v>221</v>
      </c>
      <c r="B45" s="204" t="s">
        <v>1187</v>
      </c>
      <c r="C45" s="204"/>
      <c r="D45" s="204"/>
      <c r="E45" s="111" t="s">
        <v>299</v>
      </c>
      <c r="F45" s="117">
        <v>4.056</v>
      </c>
      <c r="G45" s="113">
        <v>7623.79</v>
      </c>
      <c r="H45" s="113">
        <v>30922.09</v>
      </c>
      <c r="I45" s="114"/>
    </row>
    <row r="46" spans="1:9" x14ac:dyDescent="0.25">
      <c r="A46" s="110" t="s">
        <v>223</v>
      </c>
      <c r="B46" s="204" t="s">
        <v>1188</v>
      </c>
      <c r="C46" s="204"/>
      <c r="D46" s="204"/>
      <c r="E46" s="111" t="s">
        <v>299</v>
      </c>
      <c r="F46" s="112">
        <v>1.0815999999999999</v>
      </c>
      <c r="G46" s="113">
        <v>11358.1</v>
      </c>
      <c r="H46" s="113">
        <v>12284.92</v>
      </c>
      <c r="I46" s="114"/>
    </row>
    <row r="47" spans="1:9" x14ac:dyDescent="0.25">
      <c r="A47" s="110" t="s">
        <v>225</v>
      </c>
      <c r="B47" s="204" t="s">
        <v>220</v>
      </c>
      <c r="C47" s="204"/>
      <c r="D47" s="204"/>
      <c r="E47" s="111" t="s">
        <v>155</v>
      </c>
      <c r="F47" s="112">
        <v>0.13519999999999999</v>
      </c>
      <c r="G47" s="113">
        <v>72020.639999999999</v>
      </c>
      <c r="H47" s="113">
        <v>9737.19</v>
      </c>
      <c r="I47" s="114"/>
    </row>
    <row r="48" spans="1:9" x14ac:dyDescent="0.25">
      <c r="A48" s="110" t="s">
        <v>227</v>
      </c>
      <c r="B48" s="204" t="s">
        <v>236</v>
      </c>
      <c r="C48" s="204"/>
      <c r="D48" s="204"/>
      <c r="E48" s="111" t="s">
        <v>155</v>
      </c>
      <c r="F48" s="112">
        <v>0.13519999999999999</v>
      </c>
      <c r="G48" s="113">
        <v>106311.54</v>
      </c>
      <c r="H48" s="113">
        <v>14373.32</v>
      </c>
      <c r="I48" s="114"/>
    </row>
    <row r="49" spans="1:9" x14ac:dyDescent="0.25">
      <c r="A49" s="110" t="s">
        <v>228</v>
      </c>
      <c r="B49" s="204" t="s">
        <v>238</v>
      </c>
      <c r="C49" s="204"/>
      <c r="D49" s="204"/>
      <c r="E49" s="111" t="s">
        <v>155</v>
      </c>
      <c r="F49" s="112">
        <v>0.13519999999999999</v>
      </c>
      <c r="G49" s="113">
        <v>85522.26</v>
      </c>
      <c r="H49" s="113">
        <v>11562.61</v>
      </c>
      <c r="I49" s="114"/>
    </row>
    <row r="50" spans="1:9" x14ac:dyDescent="0.25">
      <c r="A50" s="110" t="s">
        <v>229</v>
      </c>
      <c r="B50" s="204" t="s">
        <v>220</v>
      </c>
      <c r="C50" s="204"/>
      <c r="D50" s="204"/>
      <c r="E50" s="111" t="s">
        <v>155</v>
      </c>
      <c r="F50" s="112">
        <v>0.13519999999999999</v>
      </c>
      <c r="G50" s="113">
        <v>72020.639999999999</v>
      </c>
      <c r="H50" s="113">
        <v>9737.19</v>
      </c>
      <c r="I50" s="114"/>
    </row>
    <row r="51" spans="1:9" x14ac:dyDescent="0.25">
      <c r="A51" s="110" t="s">
        <v>231</v>
      </c>
      <c r="B51" s="204" t="s">
        <v>222</v>
      </c>
      <c r="C51" s="204"/>
      <c r="D51" s="204"/>
      <c r="E51" s="111" t="s">
        <v>155</v>
      </c>
      <c r="F51" s="112">
        <v>0.13519999999999999</v>
      </c>
      <c r="G51" s="113">
        <v>62583.14</v>
      </c>
      <c r="H51" s="113">
        <v>8461.24</v>
      </c>
      <c r="I51" s="114"/>
    </row>
    <row r="52" spans="1:9" x14ac:dyDescent="0.25">
      <c r="A52" s="110" t="s">
        <v>234</v>
      </c>
      <c r="B52" s="204" t="s">
        <v>224</v>
      </c>
      <c r="C52" s="204"/>
      <c r="D52" s="204"/>
      <c r="E52" s="111" t="s">
        <v>155</v>
      </c>
      <c r="F52" s="112">
        <v>0.13519999999999999</v>
      </c>
      <c r="G52" s="113">
        <v>24785.5</v>
      </c>
      <c r="H52" s="113">
        <v>3351</v>
      </c>
      <c r="I52" s="114"/>
    </row>
    <row r="53" spans="1:9" x14ac:dyDescent="0.25">
      <c r="A53" s="110" t="s">
        <v>235</v>
      </c>
      <c r="B53" s="204" t="s">
        <v>226</v>
      </c>
      <c r="C53" s="204"/>
      <c r="D53" s="204"/>
      <c r="E53" s="111" t="s">
        <v>207</v>
      </c>
      <c r="F53" s="118">
        <v>1.3520000000000001E-2</v>
      </c>
      <c r="G53" s="113">
        <v>82645.710000000006</v>
      </c>
      <c r="H53" s="113">
        <v>1117.3699999999999</v>
      </c>
      <c r="I53" s="114"/>
    </row>
    <row r="54" spans="1:9" x14ac:dyDescent="0.25">
      <c r="A54" s="110" t="s">
        <v>237</v>
      </c>
      <c r="B54" s="204" t="s">
        <v>222</v>
      </c>
      <c r="C54" s="204"/>
      <c r="D54" s="204"/>
      <c r="E54" s="111" t="s">
        <v>155</v>
      </c>
      <c r="F54" s="112">
        <v>0.13519999999999999</v>
      </c>
      <c r="G54" s="113">
        <v>60800.59</v>
      </c>
      <c r="H54" s="113">
        <v>8220.24</v>
      </c>
      <c r="I54" s="114"/>
    </row>
    <row r="55" spans="1:9" x14ac:dyDescent="0.25">
      <c r="A55" s="110" t="s">
        <v>239</v>
      </c>
      <c r="B55" s="204" t="s">
        <v>224</v>
      </c>
      <c r="C55" s="204"/>
      <c r="D55" s="204"/>
      <c r="E55" s="111" t="s">
        <v>155</v>
      </c>
      <c r="F55" s="112">
        <v>0.13519999999999999</v>
      </c>
      <c r="G55" s="113">
        <v>7370.49</v>
      </c>
      <c r="H55" s="113">
        <v>996.49</v>
      </c>
      <c r="I55" s="114"/>
    </row>
    <row r="56" spans="1:9" x14ac:dyDescent="0.25">
      <c r="A56" s="110" t="s">
        <v>240</v>
      </c>
      <c r="B56" s="204" t="s">
        <v>245</v>
      </c>
      <c r="C56" s="204"/>
      <c r="D56" s="204"/>
      <c r="E56" s="111" t="s">
        <v>155</v>
      </c>
      <c r="F56" s="112">
        <v>0.13519999999999999</v>
      </c>
      <c r="G56" s="113">
        <v>657302.06999999995</v>
      </c>
      <c r="H56" s="113">
        <v>88867.24</v>
      </c>
      <c r="I56" s="114"/>
    </row>
    <row r="57" spans="1:9" x14ac:dyDescent="0.25">
      <c r="A57" s="214" t="s">
        <v>246</v>
      </c>
      <c r="B57" s="214"/>
      <c r="C57" s="214"/>
      <c r="D57" s="214"/>
      <c r="E57" s="214"/>
      <c r="F57" s="214"/>
      <c r="G57" s="214"/>
      <c r="H57" s="214"/>
      <c r="I57" s="214"/>
    </row>
    <row r="58" spans="1:9" x14ac:dyDescent="0.25">
      <c r="A58" s="110" t="s">
        <v>241</v>
      </c>
      <c r="B58" s="204" t="s">
        <v>1186</v>
      </c>
      <c r="C58" s="204"/>
      <c r="D58" s="204"/>
      <c r="E58" s="111" t="s">
        <v>155</v>
      </c>
      <c r="F58" s="112">
        <v>1.5652999999999999</v>
      </c>
      <c r="G58" s="113">
        <v>30355.87</v>
      </c>
      <c r="H58" s="113">
        <v>47516.04</v>
      </c>
      <c r="I58" s="114"/>
    </row>
    <row r="59" spans="1:9" x14ac:dyDescent="0.25">
      <c r="A59" s="110" t="s">
        <v>242</v>
      </c>
      <c r="B59" s="204" t="s">
        <v>1187</v>
      </c>
      <c r="C59" s="204"/>
      <c r="D59" s="204"/>
      <c r="E59" s="111" t="s">
        <v>299</v>
      </c>
      <c r="F59" s="117">
        <v>46.959000000000003</v>
      </c>
      <c r="G59" s="113">
        <v>7623.8</v>
      </c>
      <c r="H59" s="113">
        <v>358006.02</v>
      </c>
      <c r="I59" s="114"/>
    </row>
    <row r="60" spans="1:9" x14ac:dyDescent="0.25">
      <c r="A60" s="110" t="s">
        <v>243</v>
      </c>
      <c r="B60" s="204" t="s">
        <v>1188</v>
      </c>
      <c r="C60" s="204"/>
      <c r="D60" s="204"/>
      <c r="E60" s="111" t="s">
        <v>299</v>
      </c>
      <c r="F60" s="112">
        <v>12.522399999999999</v>
      </c>
      <c r="G60" s="113">
        <v>11358.08</v>
      </c>
      <c r="H60" s="113">
        <v>142230.42000000001</v>
      </c>
      <c r="I60" s="114"/>
    </row>
    <row r="61" spans="1:9" x14ac:dyDescent="0.25">
      <c r="A61" s="110" t="s">
        <v>244</v>
      </c>
      <c r="B61" s="204" t="s">
        <v>220</v>
      </c>
      <c r="C61" s="204"/>
      <c r="D61" s="204"/>
      <c r="E61" s="111" t="s">
        <v>155</v>
      </c>
      <c r="F61" s="112">
        <v>1.5652999999999999</v>
      </c>
      <c r="G61" s="113">
        <v>72020.56</v>
      </c>
      <c r="H61" s="113">
        <v>112733.78</v>
      </c>
      <c r="I61" s="114"/>
    </row>
    <row r="62" spans="1:9" x14ac:dyDescent="0.25">
      <c r="A62" s="110" t="s">
        <v>247</v>
      </c>
      <c r="B62" s="204" t="s">
        <v>222</v>
      </c>
      <c r="C62" s="204"/>
      <c r="D62" s="204"/>
      <c r="E62" s="111" t="s">
        <v>155</v>
      </c>
      <c r="F62" s="112">
        <v>1.5652999999999999</v>
      </c>
      <c r="G62" s="113">
        <v>62583.24</v>
      </c>
      <c r="H62" s="113">
        <v>97961.55</v>
      </c>
      <c r="I62" s="114"/>
    </row>
    <row r="63" spans="1:9" x14ac:dyDescent="0.25">
      <c r="A63" s="110" t="s">
        <v>249</v>
      </c>
      <c r="B63" s="204" t="s">
        <v>224</v>
      </c>
      <c r="C63" s="204"/>
      <c r="D63" s="204"/>
      <c r="E63" s="111" t="s">
        <v>155</v>
      </c>
      <c r="F63" s="112">
        <v>1.5652999999999999</v>
      </c>
      <c r="G63" s="113">
        <v>24785.360000000001</v>
      </c>
      <c r="H63" s="113">
        <v>38796.519999999997</v>
      </c>
      <c r="I63" s="114"/>
    </row>
    <row r="64" spans="1:9" x14ac:dyDescent="0.25">
      <c r="A64" s="110" t="s">
        <v>250</v>
      </c>
      <c r="B64" s="204" t="s">
        <v>226</v>
      </c>
      <c r="C64" s="204"/>
      <c r="D64" s="204"/>
      <c r="E64" s="111" t="s">
        <v>207</v>
      </c>
      <c r="F64" s="118">
        <v>0.15653</v>
      </c>
      <c r="G64" s="113">
        <v>82647.929999999993</v>
      </c>
      <c r="H64" s="113">
        <v>12936.88</v>
      </c>
      <c r="I64" s="114"/>
    </row>
    <row r="65" spans="1:9" x14ac:dyDescent="0.25">
      <c r="A65" s="110" t="s">
        <v>251</v>
      </c>
      <c r="B65" s="204" t="s">
        <v>222</v>
      </c>
      <c r="C65" s="204"/>
      <c r="D65" s="204"/>
      <c r="E65" s="111" t="s">
        <v>155</v>
      </c>
      <c r="F65" s="112">
        <v>1.5652999999999999</v>
      </c>
      <c r="G65" s="113">
        <v>60800.66</v>
      </c>
      <c r="H65" s="113">
        <v>95171.27</v>
      </c>
      <c r="I65" s="114"/>
    </row>
    <row r="66" spans="1:9" x14ac:dyDescent="0.25">
      <c r="A66" s="110" t="s">
        <v>252</v>
      </c>
      <c r="B66" s="204" t="s">
        <v>224</v>
      </c>
      <c r="C66" s="204"/>
      <c r="D66" s="204"/>
      <c r="E66" s="111" t="s">
        <v>155</v>
      </c>
      <c r="F66" s="112">
        <v>1.5652999999999999</v>
      </c>
      <c r="G66" s="113">
        <v>7370.51</v>
      </c>
      <c r="H66" s="113">
        <v>11537.06</v>
      </c>
      <c r="I66" s="114"/>
    </row>
    <row r="67" spans="1:9" x14ac:dyDescent="0.25">
      <c r="A67" s="110" t="s">
        <v>253</v>
      </c>
      <c r="B67" s="204" t="s">
        <v>255</v>
      </c>
      <c r="C67" s="204"/>
      <c r="D67" s="204"/>
      <c r="E67" s="111" t="s">
        <v>155</v>
      </c>
      <c r="F67" s="112">
        <v>1.5652999999999999</v>
      </c>
      <c r="G67" s="113">
        <v>545899.04</v>
      </c>
      <c r="H67" s="113">
        <v>854495.77</v>
      </c>
      <c r="I67" s="114"/>
    </row>
    <row r="68" spans="1:9" x14ac:dyDescent="0.25">
      <c r="A68" s="214" t="s">
        <v>257</v>
      </c>
      <c r="B68" s="214"/>
      <c r="C68" s="214"/>
      <c r="D68" s="214"/>
      <c r="E68" s="214"/>
      <c r="F68" s="214"/>
      <c r="G68" s="214"/>
      <c r="H68" s="214"/>
      <c r="I68" s="214"/>
    </row>
    <row r="69" spans="1:9" x14ac:dyDescent="0.25">
      <c r="A69" s="214" t="s">
        <v>1189</v>
      </c>
      <c r="B69" s="214"/>
      <c r="C69" s="214"/>
      <c r="D69" s="214"/>
      <c r="E69" s="214"/>
      <c r="F69" s="214"/>
      <c r="G69" s="214"/>
      <c r="H69" s="214"/>
      <c r="I69" s="214"/>
    </row>
    <row r="70" spans="1:9" x14ac:dyDescent="0.25">
      <c r="A70" s="214" t="s">
        <v>1190</v>
      </c>
      <c r="B70" s="214"/>
      <c r="C70" s="214"/>
      <c r="D70" s="214"/>
      <c r="E70" s="214"/>
      <c r="F70" s="214"/>
      <c r="G70" s="214"/>
      <c r="H70" s="214"/>
      <c r="I70" s="214"/>
    </row>
    <row r="71" spans="1:9" x14ac:dyDescent="0.25">
      <c r="A71" s="110" t="s">
        <v>256</v>
      </c>
      <c r="B71" s="204" t="s">
        <v>260</v>
      </c>
      <c r="C71" s="204"/>
      <c r="D71" s="204"/>
      <c r="E71" s="111" t="s">
        <v>155</v>
      </c>
      <c r="F71" s="117">
        <v>3.5310000000000001</v>
      </c>
      <c r="G71" s="113">
        <v>222031.46</v>
      </c>
      <c r="H71" s="113">
        <v>783993.09</v>
      </c>
      <c r="I71" s="114"/>
    </row>
    <row r="72" spans="1:9" x14ac:dyDescent="0.25">
      <c r="A72" s="214" t="s">
        <v>1191</v>
      </c>
      <c r="B72" s="214"/>
      <c r="C72" s="214"/>
      <c r="D72" s="214"/>
      <c r="E72" s="214"/>
      <c r="F72" s="214"/>
      <c r="G72" s="214"/>
      <c r="H72" s="214"/>
      <c r="I72" s="214"/>
    </row>
    <row r="73" spans="1:9" x14ac:dyDescent="0.25">
      <c r="A73" s="110" t="s">
        <v>259</v>
      </c>
      <c r="B73" s="204" t="s">
        <v>262</v>
      </c>
      <c r="C73" s="204"/>
      <c r="D73" s="204"/>
      <c r="E73" s="111" t="s">
        <v>155</v>
      </c>
      <c r="F73" s="117">
        <v>7.8840000000000003</v>
      </c>
      <c r="G73" s="113">
        <v>8018.94</v>
      </c>
      <c r="H73" s="113">
        <v>63221.32</v>
      </c>
      <c r="I73" s="114"/>
    </row>
    <row r="74" spans="1:9" x14ac:dyDescent="0.25">
      <c r="A74" s="110" t="s">
        <v>263</v>
      </c>
      <c r="B74" s="204" t="s">
        <v>264</v>
      </c>
      <c r="C74" s="204"/>
      <c r="D74" s="204"/>
      <c r="E74" s="111" t="s">
        <v>155</v>
      </c>
      <c r="F74" s="117">
        <v>7.335</v>
      </c>
      <c r="G74" s="113">
        <v>63489.279999999999</v>
      </c>
      <c r="H74" s="113">
        <v>465693.87</v>
      </c>
      <c r="I74" s="114"/>
    </row>
    <row r="75" spans="1:9" x14ac:dyDescent="0.25">
      <c r="A75" s="110" t="s">
        <v>269</v>
      </c>
      <c r="B75" s="204" t="s">
        <v>266</v>
      </c>
      <c r="C75" s="204"/>
      <c r="D75" s="204"/>
      <c r="E75" s="111" t="s">
        <v>155</v>
      </c>
      <c r="F75" s="117">
        <v>7.335</v>
      </c>
      <c r="G75" s="113">
        <v>334571.64</v>
      </c>
      <c r="H75" s="113">
        <v>2454082.98</v>
      </c>
      <c r="I75" s="114"/>
    </row>
    <row r="76" spans="1:9" x14ac:dyDescent="0.25">
      <c r="A76" s="110" t="s">
        <v>271</v>
      </c>
      <c r="B76" s="204" t="s">
        <v>268</v>
      </c>
      <c r="C76" s="204"/>
      <c r="D76" s="204"/>
      <c r="E76" s="111" t="s">
        <v>155</v>
      </c>
      <c r="F76" s="117">
        <v>0.54900000000000004</v>
      </c>
      <c r="G76" s="113">
        <v>279620.26</v>
      </c>
      <c r="H76" s="113">
        <v>153511.51999999999</v>
      </c>
      <c r="I76" s="114"/>
    </row>
    <row r="77" spans="1:9" x14ac:dyDescent="0.25">
      <c r="A77" s="110" t="s">
        <v>273</v>
      </c>
      <c r="B77" s="204" t="s">
        <v>270</v>
      </c>
      <c r="C77" s="204"/>
      <c r="D77" s="204"/>
      <c r="E77" s="111" t="s">
        <v>155</v>
      </c>
      <c r="F77" s="112">
        <v>10.648300000000001</v>
      </c>
      <c r="G77" s="113">
        <v>61043.07</v>
      </c>
      <c r="H77" s="113">
        <v>650004.92000000004</v>
      </c>
      <c r="I77" s="114"/>
    </row>
    <row r="78" spans="1:9" x14ac:dyDescent="0.25">
      <c r="A78" s="110" t="s">
        <v>275</v>
      </c>
      <c r="B78" s="204" t="s">
        <v>272</v>
      </c>
      <c r="C78" s="204"/>
      <c r="D78" s="204"/>
      <c r="E78" s="111" t="s">
        <v>155</v>
      </c>
      <c r="F78" s="112">
        <v>-10.648300000000001</v>
      </c>
      <c r="G78" s="113">
        <v>40521.58</v>
      </c>
      <c r="H78" s="113">
        <v>-431485.94</v>
      </c>
      <c r="I78" s="114"/>
    </row>
    <row r="79" spans="1:9" x14ac:dyDescent="0.25">
      <c r="A79" s="110" t="s">
        <v>278</v>
      </c>
      <c r="B79" s="204" t="s">
        <v>274</v>
      </c>
      <c r="C79" s="204"/>
      <c r="D79" s="204"/>
      <c r="E79" s="111" t="s">
        <v>155</v>
      </c>
      <c r="F79" s="112">
        <v>0.75480000000000003</v>
      </c>
      <c r="G79" s="113">
        <v>127600.79</v>
      </c>
      <c r="H79" s="113">
        <v>96313.08</v>
      </c>
      <c r="I79" s="114"/>
    </row>
    <row r="80" spans="1:9" x14ac:dyDescent="0.25">
      <c r="A80" s="110" t="s">
        <v>280</v>
      </c>
      <c r="B80" s="204" t="s">
        <v>1192</v>
      </c>
      <c r="C80" s="204"/>
      <c r="D80" s="204"/>
      <c r="E80" s="111" t="s">
        <v>155</v>
      </c>
      <c r="F80" s="112">
        <v>11.4031</v>
      </c>
      <c r="G80" s="113">
        <v>50607.16</v>
      </c>
      <c r="H80" s="113">
        <v>577078.51</v>
      </c>
      <c r="I80" s="114"/>
    </row>
    <row r="81" spans="1:9" x14ac:dyDescent="0.25">
      <c r="A81" s="214" t="s">
        <v>1193</v>
      </c>
      <c r="B81" s="214"/>
      <c r="C81" s="214"/>
      <c r="D81" s="214"/>
      <c r="E81" s="214"/>
      <c r="F81" s="214"/>
      <c r="G81" s="214"/>
      <c r="H81" s="214"/>
      <c r="I81" s="214"/>
    </row>
    <row r="82" spans="1:9" x14ac:dyDescent="0.25">
      <c r="A82" s="214" t="s">
        <v>1190</v>
      </c>
      <c r="B82" s="214"/>
      <c r="C82" s="214"/>
      <c r="D82" s="214"/>
      <c r="E82" s="214"/>
      <c r="F82" s="214"/>
      <c r="G82" s="214"/>
      <c r="H82" s="214"/>
      <c r="I82" s="214"/>
    </row>
    <row r="83" spans="1:9" x14ac:dyDescent="0.25">
      <c r="A83" s="110" t="s">
        <v>285</v>
      </c>
      <c r="B83" s="204" t="s">
        <v>279</v>
      </c>
      <c r="C83" s="204"/>
      <c r="D83" s="204"/>
      <c r="E83" s="111" t="s">
        <v>155</v>
      </c>
      <c r="F83" s="112">
        <v>0.13320000000000001</v>
      </c>
      <c r="G83" s="113">
        <v>50043.54</v>
      </c>
      <c r="H83" s="113">
        <v>6665.8</v>
      </c>
      <c r="I83" s="114"/>
    </row>
    <row r="84" spans="1:9" x14ac:dyDescent="0.25">
      <c r="A84" s="110" t="s">
        <v>287</v>
      </c>
      <c r="B84" s="204" t="s">
        <v>281</v>
      </c>
      <c r="C84" s="204"/>
      <c r="D84" s="204"/>
      <c r="E84" s="111" t="s">
        <v>155</v>
      </c>
      <c r="F84" s="112">
        <v>-0.13320000000000001</v>
      </c>
      <c r="G84" s="113">
        <v>33395.35</v>
      </c>
      <c r="H84" s="113">
        <v>-4448.26</v>
      </c>
      <c r="I84" s="114"/>
    </row>
    <row r="85" spans="1:9" x14ac:dyDescent="0.25">
      <c r="A85" s="110" t="s">
        <v>290</v>
      </c>
      <c r="B85" s="204" t="s">
        <v>1194</v>
      </c>
      <c r="C85" s="204"/>
      <c r="D85" s="204"/>
      <c r="E85" s="111" t="s">
        <v>155</v>
      </c>
      <c r="F85" s="112">
        <v>0.13320000000000001</v>
      </c>
      <c r="G85" s="113">
        <v>60901.65</v>
      </c>
      <c r="H85" s="113">
        <v>8112.1</v>
      </c>
      <c r="I85" s="114"/>
    </row>
    <row r="86" spans="1:9" x14ac:dyDescent="0.25">
      <c r="A86" s="214" t="s">
        <v>1191</v>
      </c>
      <c r="B86" s="214"/>
      <c r="C86" s="214"/>
      <c r="D86" s="214"/>
      <c r="E86" s="214"/>
      <c r="F86" s="214"/>
      <c r="G86" s="214"/>
      <c r="H86" s="214"/>
      <c r="I86" s="214"/>
    </row>
    <row r="87" spans="1:9" x14ac:dyDescent="0.25">
      <c r="A87" s="110" t="s">
        <v>292</v>
      </c>
      <c r="B87" s="204" t="s">
        <v>262</v>
      </c>
      <c r="C87" s="204"/>
      <c r="D87" s="204"/>
      <c r="E87" s="111" t="s">
        <v>155</v>
      </c>
      <c r="F87" s="112">
        <v>0.7984</v>
      </c>
      <c r="G87" s="113">
        <v>8018.93</v>
      </c>
      <c r="H87" s="113">
        <v>6402.31</v>
      </c>
      <c r="I87" s="114"/>
    </row>
    <row r="88" spans="1:9" x14ac:dyDescent="0.25">
      <c r="A88" s="110" t="s">
        <v>297</v>
      </c>
      <c r="B88" s="204" t="s">
        <v>264</v>
      </c>
      <c r="C88" s="204"/>
      <c r="D88" s="204"/>
      <c r="E88" s="111" t="s">
        <v>155</v>
      </c>
      <c r="F88" s="112">
        <v>0.7984</v>
      </c>
      <c r="G88" s="113">
        <v>63489.29</v>
      </c>
      <c r="H88" s="113">
        <v>50689.85</v>
      </c>
      <c r="I88" s="114"/>
    </row>
    <row r="89" spans="1:9" x14ac:dyDescent="0.25">
      <c r="A89" s="110" t="s">
        <v>300</v>
      </c>
      <c r="B89" s="204" t="s">
        <v>286</v>
      </c>
      <c r="C89" s="204"/>
      <c r="D89" s="204"/>
      <c r="E89" s="111" t="s">
        <v>155</v>
      </c>
      <c r="F89" s="112">
        <v>0.7984</v>
      </c>
      <c r="G89" s="113">
        <v>106182.54</v>
      </c>
      <c r="H89" s="113">
        <v>84776.14</v>
      </c>
      <c r="I89" s="114"/>
    </row>
    <row r="90" spans="1:9" x14ac:dyDescent="0.25">
      <c r="A90" s="110" t="s">
        <v>302</v>
      </c>
      <c r="B90" s="204" t="s">
        <v>288</v>
      </c>
      <c r="C90" s="204"/>
      <c r="D90" s="204"/>
      <c r="E90" s="111" t="s">
        <v>155</v>
      </c>
      <c r="F90" s="112">
        <v>0.94620000000000004</v>
      </c>
      <c r="G90" s="113">
        <v>244894.31</v>
      </c>
      <c r="H90" s="113">
        <v>231719</v>
      </c>
      <c r="I90" s="114"/>
    </row>
    <row r="91" spans="1:9" x14ac:dyDescent="0.25">
      <c r="A91" s="214" t="s">
        <v>289</v>
      </c>
      <c r="B91" s="214"/>
      <c r="C91" s="214"/>
      <c r="D91" s="214"/>
      <c r="E91" s="214"/>
      <c r="F91" s="214"/>
      <c r="G91" s="214"/>
      <c r="H91" s="214"/>
      <c r="I91" s="214"/>
    </row>
    <row r="92" spans="1:9" x14ac:dyDescent="0.25">
      <c r="A92" s="110" t="s">
        <v>307</v>
      </c>
      <c r="B92" s="204" t="s">
        <v>291</v>
      </c>
      <c r="C92" s="204"/>
      <c r="D92" s="204"/>
      <c r="E92" s="111" t="s">
        <v>155</v>
      </c>
      <c r="F92" s="112">
        <v>2.4394999999999998</v>
      </c>
      <c r="G92" s="113">
        <v>502438.11</v>
      </c>
      <c r="H92" s="113">
        <v>1225697.77</v>
      </c>
      <c r="I92" s="114"/>
    </row>
    <row r="93" spans="1:9" x14ac:dyDescent="0.25">
      <c r="A93" s="110" t="s">
        <v>313</v>
      </c>
      <c r="B93" s="204" t="s">
        <v>1195</v>
      </c>
      <c r="C93" s="204"/>
      <c r="D93" s="204"/>
      <c r="E93" s="111" t="s">
        <v>155</v>
      </c>
      <c r="F93" s="118">
        <v>4.879E-2</v>
      </c>
      <c r="G93" s="113">
        <v>1135675.75</v>
      </c>
      <c r="H93" s="113">
        <v>55409.62</v>
      </c>
      <c r="I93" s="114"/>
    </row>
    <row r="94" spans="1:9" x14ac:dyDescent="0.25">
      <c r="A94" s="110" t="s">
        <v>317</v>
      </c>
      <c r="B94" s="204" t="s">
        <v>293</v>
      </c>
      <c r="C94" s="204"/>
      <c r="D94" s="204"/>
      <c r="E94" s="111" t="s">
        <v>155</v>
      </c>
      <c r="F94" s="112">
        <v>0.53449999999999998</v>
      </c>
      <c r="G94" s="113">
        <v>377307.13</v>
      </c>
      <c r="H94" s="113">
        <v>201670.66</v>
      </c>
      <c r="I94" s="114"/>
    </row>
    <row r="95" spans="1:9" x14ac:dyDescent="0.25">
      <c r="A95" s="214" t="s">
        <v>294</v>
      </c>
      <c r="B95" s="214"/>
      <c r="C95" s="214"/>
      <c r="D95" s="214"/>
      <c r="E95" s="214"/>
      <c r="F95" s="214"/>
      <c r="G95" s="214"/>
      <c r="H95" s="214"/>
      <c r="I95" s="214"/>
    </row>
    <row r="96" spans="1:9" x14ac:dyDescent="0.25">
      <c r="A96" s="110" t="s">
        <v>329</v>
      </c>
      <c r="B96" s="204" t="s">
        <v>296</v>
      </c>
      <c r="C96" s="204"/>
      <c r="D96" s="204"/>
      <c r="E96" s="111" t="s">
        <v>155</v>
      </c>
      <c r="F96" s="112">
        <v>0.83250000000000002</v>
      </c>
      <c r="G96" s="113">
        <v>252238.13</v>
      </c>
      <c r="H96" s="113">
        <v>209988.24</v>
      </c>
      <c r="I96" s="114"/>
    </row>
    <row r="97" spans="1:9" x14ac:dyDescent="0.25">
      <c r="A97" s="214" t="s">
        <v>171</v>
      </c>
      <c r="B97" s="214"/>
      <c r="C97" s="214"/>
      <c r="D97" s="214"/>
      <c r="E97" s="214"/>
      <c r="F97" s="214"/>
      <c r="G97" s="214"/>
      <c r="H97" s="214"/>
      <c r="I97" s="214"/>
    </row>
    <row r="98" spans="1:9" x14ac:dyDescent="0.25">
      <c r="A98" s="214" t="s">
        <v>172</v>
      </c>
      <c r="B98" s="214"/>
      <c r="C98" s="214"/>
      <c r="D98" s="214"/>
      <c r="E98" s="214"/>
      <c r="F98" s="214"/>
      <c r="G98" s="214"/>
      <c r="H98" s="214"/>
      <c r="I98" s="214"/>
    </row>
    <row r="99" spans="1:9" x14ac:dyDescent="0.25">
      <c r="A99" s="110" t="s">
        <v>333</v>
      </c>
      <c r="B99" s="204" t="s">
        <v>174</v>
      </c>
      <c r="C99" s="204"/>
      <c r="D99" s="204"/>
      <c r="E99" s="111" t="s">
        <v>155</v>
      </c>
      <c r="F99" s="117">
        <v>0.35099999999999998</v>
      </c>
      <c r="G99" s="113">
        <v>453773.53</v>
      </c>
      <c r="H99" s="113">
        <v>159274.51</v>
      </c>
      <c r="I99" s="114"/>
    </row>
    <row r="100" spans="1:9" x14ac:dyDescent="0.25">
      <c r="A100" s="110" t="s">
        <v>334</v>
      </c>
      <c r="B100" s="204" t="s">
        <v>1196</v>
      </c>
      <c r="C100" s="204"/>
      <c r="D100" s="204"/>
      <c r="E100" s="111" t="s">
        <v>155</v>
      </c>
      <c r="F100" s="112">
        <v>0.1095</v>
      </c>
      <c r="G100" s="113">
        <v>219019.91</v>
      </c>
      <c r="H100" s="113">
        <v>23982.68</v>
      </c>
      <c r="I100" s="114"/>
    </row>
    <row r="101" spans="1:9" x14ac:dyDescent="0.25">
      <c r="A101" s="214" t="s">
        <v>175</v>
      </c>
      <c r="B101" s="214"/>
      <c r="C101" s="214"/>
      <c r="D101" s="214"/>
      <c r="E101" s="214"/>
      <c r="F101" s="214"/>
      <c r="G101" s="214"/>
      <c r="H101" s="214"/>
      <c r="I101" s="214"/>
    </row>
    <row r="102" spans="1:9" x14ac:dyDescent="0.25">
      <c r="A102" s="214" t="s">
        <v>1197</v>
      </c>
      <c r="B102" s="214"/>
      <c r="C102" s="214"/>
      <c r="D102" s="214"/>
      <c r="E102" s="214"/>
      <c r="F102" s="214"/>
      <c r="G102" s="214"/>
      <c r="H102" s="214"/>
      <c r="I102" s="214"/>
    </row>
    <row r="103" spans="1:9" x14ac:dyDescent="0.25">
      <c r="A103" s="110" t="s">
        <v>857</v>
      </c>
      <c r="B103" s="204" t="s">
        <v>1198</v>
      </c>
      <c r="C103" s="204"/>
      <c r="D103" s="204"/>
      <c r="E103" s="111" t="s">
        <v>207</v>
      </c>
      <c r="F103" s="118">
        <v>0.45106000000000002</v>
      </c>
      <c r="G103" s="113">
        <v>132108.51999999999</v>
      </c>
      <c r="H103" s="113">
        <v>59588.87</v>
      </c>
      <c r="I103" s="114"/>
    </row>
    <row r="104" spans="1:9" x14ac:dyDescent="0.25">
      <c r="A104" s="214" t="s">
        <v>1199</v>
      </c>
      <c r="B104" s="214"/>
      <c r="C104" s="214"/>
      <c r="D104" s="214"/>
      <c r="E104" s="214"/>
      <c r="F104" s="214"/>
      <c r="G104" s="214"/>
      <c r="H104" s="214"/>
      <c r="I104" s="214"/>
    </row>
    <row r="105" spans="1:9" x14ac:dyDescent="0.25">
      <c r="A105" s="214" t="s">
        <v>178</v>
      </c>
      <c r="B105" s="214"/>
      <c r="C105" s="214"/>
      <c r="D105" s="214"/>
      <c r="E105" s="214"/>
      <c r="F105" s="214"/>
      <c r="G105" s="214"/>
      <c r="H105" s="214"/>
      <c r="I105" s="214"/>
    </row>
    <row r="106" spans="1:9" x14ac:dyDescent="0.25">
      <c r="A106" s="110" t="s">
        <v>344</v>
      </c>
      <c r="B106" s="204" t="s">
        <v>1200</v>
      </c>
      <c r="C106" s="204"/>
      <c r="D106" s="204"/>
      <c r="E106" s="111" t="s">
        <v>299</v>
      </c>
      <c r="F106" s="119">
        <v>1.7</v>
      </c>
      <c r="G106" s="113">
        <v>25461.040000000001</v>
      </c>
      <c r="H106" s="113">
        <v>43283.77</v>
      </c>
      <c r="I106" s="114"/>
    </row>
    <row r="107" spans="1:9" x14ac:dyDescent="0.25">
      <c r="A107" s="214" t="s">
        <v>179</v>
      </c>
      <c r="B107" s="214"/>
      <c r="C107" s="214"/>
      <c r="D107" s="214"/>
      <c r="E107" s="214"/>
      <c r="F107" s="214"/>
      <c r="G107" s="214"/>
      <c r="H107" s="214"/>
      <c r="I107" s="214"/>
    </row>
    <row r="108" spans="1:9" x14ac:dyDescent="0.25">
      <c r="A108" s="110" t="s">
        <v>862</v>
      </c>
      <c r="B108" s="204" t="s">
        <v>1201</v>
      </c>
      <c r="C108" s="204"/>
      <c r="D108" s="204"/>
      <c r="E108" s="111" t="s">
        <v>299</v>
      </c>
      <c r="F108" s="117">
        <v>1.5209999999999999</v>
      </c>
      <c r="G108" s="113">
        <v>29634.81</v>
      </c>
      <c r="H108" s="113">
        <v>45074.55</v>
      </c>
      <c r="I108" s="114"/>
    </row>
    <row r="109" spans="1:9" x14ac:dyDescent="0.25">
      <c r="A109" s="214" t="s">
        <v>1202</v>
      </c>
      <c r="B109" s="214"/>
      <c r="C109" s="214"/>
      <c r="D109" s="214"/>
      <c r="E109" s="214"/>
      <c r="F109" s="214"/>
      <c r="G109" s="214"/>
      <c r="H109" s="214"/>
      <c r="I109" s="214"/>
    </row>
    <row r="110" spans="1:9" x14ac:dyDescent="0.25">
      <c r="A110" s="214" t="s">
        <v>1203</v>
      </c>
      <c r="B110" s="214"/>
      <c r="C110" s="214"/>
      <c r="D110" s="214"/>
      <c r="E110" s="214"/>
      <c r="F110" s="214"/>
      <c r="G110" s="214"/>
      <c r="H110" s="214"/>
      <c r="I110" s="214"/>
    </row>
    <row r="111" spans="1:9" x14ac:dyDescent="0.25">
      <c r="A111" s="110" t="s">
        <v>865</v>
      </c>
      <c r="B111" s="204" t="s">
        <v>1204</v>
      </c>
      <c r="C111" s="204"/>
      <c r="D111" s="204"/>
      <c r="E111" s="111" t="s">
        <v>201</v>
      </c>
      <c r="F111" s="117">
        <v>5.5E-2</v>
      </c>
      <c r="G111" s="113">
        <v>779816.18</v>
      </c>
      <c r="H111" s="113">
        <v>42889.89</v>
      </c>
      <c r="I111" s="114"/>
    </row>
    <row r="112" spans="1:9" x14ac:dyDescent="0.25">
      <c r="A112" s="110" t="s">
        <v>351</v>
      </c>
      <c r="B112" s="204" t="s">
        <v>1205</v>
      </c>
      <c r="C112" s="204"/>
      <c r="D112" s="204"/>
      <c r="E112" s="111" t="s">
        <v>201</v>
      </c>
      <c r="F112" s="116">
        <v>0.11</v>
      </c>
      <c r="G112" s="113">
        <v>491982.18</v>
      </c>
      <c r="H112" s="113">
        <v>54118.04</v>
      </c>
      <c r="I112" s="114"/>
    </row>
    <row r="113" spans="1:9" x14ac:dyDescent="0.25">
      <c r="A113" s="214" t="s">
        <v>1206</v>
      </c>
      <c r="B113" s="214"/>
      <c r="C113" s="214"/>
      <c r="D113" s="214"/>
      <c r="E113" s="214"/>
      <c r="F113" s="214"/>
      <c r="G113" s="214"/>
      <c r="H113" s="214"/>
      <c r="I113" s="214"/>
    </row>
    <row r="114" spans="1:9" x14ac:dyDescent="0.25">
      <c r="A114" s="110" t="s">
        <v>354</v>
      </c>
      <c r="B114" s="204" t="s">
        <v>1205</v>
      </c>
      <c r="C114" s="204"/>
      <c r="D114" s="204"/>
      <c r="E114" s="111" t="s">
        <v>201</v>
      </c>
      <c r="F114" s="116">
        <v>0.05</v>
      </c>
      <c r="G114" s="113">
        <v>543318.19999999995</v>
      </c>
      <c r="H114" s="113">
        <v>27165.91</v>
      </c>
      <c r="I114" s="114"/>
    </row>
    <row r="115" spans="1:9" x14ac:dyDescent="0.25">
      <c r="A115" s="214" t="s">
        <v>152</v>
      </c>
      <c r="B115" s="214"/>
      <c r="C115" s="214"/>
      <c r="D115" s="214"/>
      <c r="E115" s="214"/>
      <c r="F115" s="214"/>
      <c r="G115" s="214"/>
      <c r="H115" s="214"/>
      <c r="I115" s="214"/>
    </row>
    <row r="116" spans="1:9" x14ac:dyDescent="0.25">
      <c r="A116" s="110" t="s">
        <v>356</v>
      </c>
      <c r="B116" s="204" t="s">
        <v>1207</v>
      </c>
      <c r="C116" s="204"/>
      <c r="D116" s="204"/>
      <c r="E116" s="111" t="s">
        <v>299</v>
      </c>
      <c r="F116" s="117">
        <v>3.8519999999999999</v>
      </c>
      <c r="G116" s="113">
        <v>56983.63</v>
      </c>
      <c r="H116" s="113">
        <v>219500.94</v>
      </c>
      <c r="I116" s="114"/>
    </row>
    <row r="117" spans="1:9" x14ac:dyDescent="0.25">
      <c r="A117" s="110" t="s">
        <v>359</v>
      </c>
      <c r="B117" s="204" t="s">
        <v>1208</v>
      </c>
      <c r="C117" s="204"/>
      <c r="D117" s="204"/>
      <c r="E117" s="111" t="s">
        <v>299</v>
      </c>
      <c r="F117" s="117">
        <v>1.944</v>
      </c>
      <c r="G117" s="113">
        <v>39183.300000000003</v>
      </c>
      <c r="H117" s="113">
        <v>76172.34</v>
      </c>
      <c r="I117" s="114"/>
    </row>
    <row r="118" spans="1:9" x14ac:dyDescent="0.25">
      <c r="A118" s="110" t="s">
        <v>873</v>
      </c>
      <c r="B118" s="204" t="s">
        <v>1209</v>
      </c>
      <c r="C118" s="204"/>
      <c r="D118" s="204"/>
      <c r="E118" s="111" t="s">
        <v>155</v>
      </c>
      <c r="F118" s="117">
        <v>0.80100000000000005</v>
      </c>
      <c r="G118" s="113">
        <v>24415.33</v>
      </c>
      <c r="H118" s="113">
        <v>19556.68</v>
      </c>
      <c r="I118" s="114"/>
    </row>
    <row r="119" spans="1:9" x14ac:dyDescent="0.25">
      <c r="A119" s="110" t="s">
        <v>361</v>
      </c>
      <c r="B119" s="204" t="s">
        <v>1210</v>
      </c>
      <c r="C119" s="204"/>
      <c r="D119" s="204"/>
      <c r="E119" s="111" t="s">
        <v>155</v>
      </c>
      <c r="F119" s="118">
        <v>0.19664999999999999</v>
      </c>
      <c r="G119" s="113">
        <v>238679.89</v>
      </c>
      <c r="H119" s="113">
        <v>46936.4</v>
      </c>
      <c r="I119" s="114"/>
    </row>
    <row r="120" spans="1:9" x14ac:dyDescent="0.25">
      <c r="A120" s="110" t="s">
        <v>876</v>
      </c>
      <c r="B120" s="204" t="s">
        <v>1211</v>
      </c>
      <c r="C120" s="204"/>
      <c r="D120" s="204"/>
      <c r="E120" s="111" t="s">
        <v>155</v>
      </c>
      <c r="F120" s="117">
        <v>1.593</v>
      </c>
      <c r="G120" s="113">
        <v>81549.17</v>
      </c>
      <c r="H120" s="113">
        <v>129907.83</v>
      </c>
      <c r="I120" s="114"/>
    </row>
    <row r="121" spans="1:9" x14ac:dyDescent="0.25">
      <c r="A121" s="110" t="s">
        <v>364</v>
      </c>
      <c r="B121" s="204" t="s">
        <v>1212</v>
      </c>
      <c r="C121" s="204"/>
      <c r="D121" s="204"/>
      <c r="E121" s="111" t="s">
        <v>155</v>
      </c>
      <c r="F121" s="117">
        <v>1.593</v>
      </c>
      <c r="G121" s="113">
        <v>159429.07999999999</v>
      </c>
      <c r="H121" s="113">
        <v>253970.52</v>
      </c>
      <c r="I121" s="114"/>
    </row>
    <row r="122" spans="1:9" x14ac:dyDescent="0.25">
      <c r="A122" s="110" t="s">
        <v>879</v>
      </c>
      <c r="B122" s="204" t="s">
        <v>1213</v>
      </c>
      <c r="C122" s="204"/>
      <c r="D122" s="204"/>
      <c r="E122" s="111" t="s">
        <v>155</v>
      </c>
      <c r="F122" s="112">
        <v>0.35220000000000001</v>
      </c>
      <c r="G122" s="113">
        <v>118568.23</v>
      </c>
      <c r="H122" s="113">
        <v>41759.730000000003</v>
      </c>
      <c r="I122" s="114"/>
    </row>
    <row r="123" spans="1:9" x14ac:dyDescent="0.25">
      <c r="A123" s="110" t="s">
        <v>367</v>
      </c>
      <c r="B123" s="204" t="s">
        <v>1214</v>
      </c>
      <c r="C123" s="204"/>
      <c r="D123" s="204"/>
      <c r="E123" s="111" t="s">
        <v>1215</v>
      </c>
      <c r="F123" s="117">
        <v>0.65700000000000003</v>
      </c>
      <c r="G123" s="113">
        <v>30503.49</v>
      </c>
      <c r="H123" s="113">
        <v>20040.79</v>
      </c>
      <c r="I123" s="114"/>
    </row>
    <row r="124" spans="1:9" x14ac:dyDescent="0.25">
      <c r="A124" s="110" t="s">
        <v>369</v>
      </c>
      <c r="B124" s="204" t="s">
        <v>1216</v>
      </c>
      <c r="C124" s="204"/>
      <c r="D124" s="204"/>
      <c r="E124" s="111" t="s">
        <v>201</v>
      </c>
      <c r="F124" s="112">
        <v>0.39329999999999998</v>
      </c>
      <c r="G124" s="113">
        <v>27254.84</v>
      </c>
      <c r="H124" s="113">
        <v>10719.33</v>
      </c>
      <c r="I124" s="114"/>
    </row>
    <row r="125" spans="1:9" x14ac:dyDescent="0.25">
      <c r="A125" s="214" t="s">
        <v>162</v>
      </c>
      <c r="B125" s="214"/>
      <c r="C125" s="214"/>
      <c r="D125" s="214"/>
      <c r="E125" s="214"/>
      <c r="F125" s="214"/>
      <c r="G125" s="214"/>
      <c r="H125" s="214"/>
      <c r="I125" s="214"/>
    </row>
    <row r="126" spans="1:9" x14ac:dyDescent="0.25">
      <c r="A126" s="110" t="s">
        <v>371</v>
      </c>
      <c r="B126" s="204" t="s">
        <v>1217</v>
      </c>
      <c r="C126" s="204"/>
      <c r="D126" s="204"/>
      <c r="E126" s="111" t="s">
        <v>201</v>
      </c>
      <c r="F126" s="112">
        <v>0.39329999999999998</v>
      </c>
      <c r="G126" s="113">
        <v>80545.31</v>
      </c>
      <c r="H126" s="113">
        <v>31678.47</v>
      </c>
      <c r="I126" s="114"/>
    </row>
    <row r="127" spans="1:9" x14ac:dyDescent="0.25">
      <c r="A127" s="110" t="s">
        <v>373</v>
      </c>
      <c r="B127" s="204" t="s">
        <v>164</v>
      </c>
      <c r="C127" s="204"/>
      <c r="D127" s="204"/>
      <c r="E127" s="111" t="s">
        <v>165</v>
      </c>
      <c r="F127" s="115">
        <v>5</v>
      </c>
      <c r="G127" s="113">
        <v>1097.6400000000001</v>
      </c>
      <c r="H127" s="113">
        <v>5488.2</v>
      </c>
      <c r="I127" s="114"/>
    </row>
    <row r="128" spans="1:9" x14ac:dyDescent="0.25">
      <c r="A128" s="110" t="s">
        <v>375</v>
      </c>
      <c r="B128" s="204" t="s">
        <v>167</v>
      </c>
      <c r="C128" s="204"/>
      <c r="D128" s="204"/>
      <c r="E128" s="111" t="s">
        <v>168</v>
      </c>
      <c r="F128" s="115">
        <v>25</v>
      </c>
      <c r="G128" s="113">
        <v>1358.82</v>
      </c>
      <c r="H128" s="113">
        <v>33970.5</v>
      </c>
      <c r="I128" s="114"/>
    </row>
    <row r="129" spans="1:9" x14ac:dyDescent="0.25">
      <c r="A129" s="110" t="s">
        <v>377</v>
      </c>
      <c r="B129" s="204" t="s">
        <v>170</v>
      </c>
      <c r="C129" s="204"/>
      <c r="D129" s="204"/>
      <c r="E129" s="111" t="s">
        <v>165</v>
      </c>
      <c r="F129" s="115">
        <v>5</v>
      </c>
      <c r="G129" s="113">
        <v>474.77</v>
      </c>
      <c r="H129" s="113">
        <v>2373.85</v>
      </c>
      <c r="I129" s="114"/>
    </row>
    <row r="130" spans="1:9" x14ac:dyDescent="0.25">
      <c r="A130" s="214" t="s">
        <v>179</v>
      </c>
      <c r="B130" s="214"/>
      <c r="C130" s="214"/>
      <c r="D130" s="214"/>
      <c r="E130" s="214"/>
      <c r="F130" s="214"/>
      <c r="G130" s="214"/>
      <c r="H130" s="214"/>
      <c r="I130" s="214"/>
    </row>
    <row r="131" spans="1:9" x14ac:dyDescent="0.25">
      <c r="A131" s="214" t="s">
        <v>326</v>
      </c>
      <c r="B131" s="214"/>
      <c r="C131" s="214"/>
      <c r="D131" s="214"/>
      <c r="E131" s="214"/>
      <c r="F131" s="214"/>
      <c r="G131" s="214"/>
      <c r="H131" s="214"/>
      <c r="I131" s="214"/>
    </row>
    <row r="132" spans="1:9" x14ac:dyDescent="0.25">
      <c r="A132" s="110" t="s">
        <v>380</v>
      </c>
      <c r="B132" s="204" t="s">
        <v>328</v>
      </c>
      <c r="C132" s="204"/>
      <c r="D132" s="204"/>
      <c r="E132" s="111" t="s">
        <v>201</v>
      </c>
      <c r="F132" s="116">
        <v>7.0000000000000007E-2</v>
      </c>
      <c r="G132" s="113">
        <v>14499.29</v>
      </c>
      <c r="H132" s="113">
        <v>1014.95</v>
      </c>
      <c r="I132" s="114"/>
    </row>
    <row r="133" spans="1:9" x14ac:dyDescent="0.25">
      <c r="A133" s="110" t="s">
        <v>382</v>
      </c>
      <c r="B133" s="204" t="s">
        <v>330</v>
      </c>
      <c r="C133" s="204"/>
      <c r="D133" s="204"/>
      <c r="E133" s="111" t="s">
        <v>207</v>
      </c>
      <c r="F133" s="118">
        <v>0.15648999999999999</v>
      </c>
      <c r="G133" s="113">
        <v>129371.4</v>
      </c>
      <c r="H133" s="113">
        <v>20245.330000000002</v>
      </c>
      <c r="I133" s="114"/>
    </row>
    <row r="134" spans="1:9" x14ac:dyDescent="0.25">
      <c r="A134" s="110" t="s">
        <v>385</v>
      </c>
      <c r="B134" s="204" t="s">
        <v>332</v>
      </c>
      <c r="C134" s="204"/>
      <c r="D134" s="204"/>
      <c r="E134" s="111" t="s">
        <v>306</v>
      </c>
      <c r="F134" s="116">
        <v>0.08</v>
      </c>
      <c r="G134" s="113">
        <v>9281.8799999999992</v>
      </c>
      <c r="H134" s="113">
        <v>742.55</v>
      </c>
      <c r="I134" s="114"/>
    </row>
    <row r="135" spans="1:9" x14ac:dyDescent="0.25">
      <c r="A135" s="214" t="s">
        <v>326</v>
      </c>
      <c r="B135" s="214"/>
      <c r="C135" s="214"/>
      <c r="D135" s="214"/>
      <c r="E135" s="214"/>
      <c r="F135" s="214"/>
      <c r="G135" s="214"/>
      <c r="H135" s="214"/>
      <c r="I135" s="214"/>
    </row>
    <row r="136" spans="1:9" x14ac:dyDescent="0.25">
      <c r="A136" s="110" t="s">
        <v>387</v>
      </c>
      <c r="B136" s="204" t="s">
        <v>328</v>
      </c>
      <c r="C136" s="204"/>
      <c r="D136" s="204"/>
      <c r="E136" s="111" t="s">
        <v>201</v>
      </c>
      <c r="F136" s="116">
        <v>0.08</v>
      </c>
      <c r="G136" s="113">
        <v>14499.13</v>
      </c>
      <c r="H136" s="113">
        <v>1159.93</v>
      </c>
      <c r="I136" s="114"/>
    </row>
    <row r="137" spans="1:9" x14ac:dyDescent="0.25">
      <c r="A137" s="110" t="s">
        <v>389</v>
      </c>
      <c r="B137" s="204" t="s">
        <v>330</v>
      </c>
      <c r="C137" s="204"/>
      <c r="D137" s="204"/>
      <c r="E137" s="111" t="s">
        <v>207</v>
      </c>
      <c r="F137" s="140">
        <v>3.1174E-2</v>
      </c>
      <c r="G137" s="113">
        <v>129370.31</v>
      </c>
      <c r="H137" s="113">
        <v>4032.99</v>
      </c>
      <c r="I137" s="114"/>
    </row>
    <row r="138" spans="1:9" x14ac:dyDescent="0.25">
      <c r="A138" s="110" t="s">
        <v>391</v>
      </c>
      <c r="B138" s="204" t="s">
        <v>332</v>
      </c>
      <c r="C138" s="204"/>
      <c r="D138" s="204"/>
      <c r="E138" s="111" t="s">
        <v>306</v>
      </c>
      <c r="F138" s="116">
        <v>0.08</v>
      </c>
      <c r="G138" s="113">
        <v>9281.8799999999992</v>
      </c>
      <c r="H138" s="113">
        <v>742.55</v>
      </c>
      <c r="I138" s="114"/>
    </row>
    <row r="139" spans="1:9" x14ac:dyDescent="0.25">
      <c r="A139" s="214" t="s">
        <v>1218</v>
      </c>
      <c r="B139" s="214"/>
      <c r="C139" s="214"/>
      <c r="D139" s="214"/>
      <c r="E139" s="214"/>
      <c r="F139" s="214"/>
      <c r="G139" s="214"/>
      <c r="H139" s="214"/>
      <c r="I139" s="214"/>
    </row>
    <row r="140" spans="1:9" x14ac:dyDescent="0.25">
      <c r="A140" s="214" t="s">
        <v>157</v>
      </c>
      <c r="B140" s="214"/>
      <c r="C140" s="214"/>
      <c r="D140" s="214"/>
      <c r="E140" s="214"/>
      <c r="F140" s="214"/>
      <c r="G140" s="214"/>
      <c r="H140" s="214"/>
      <c r="I140" s="214"/>
    </row>
    <row r="141" spans="1:9" x14ac:dyDescent="0.25">
      <c r="A141" s="110" t="s">
        <v>425</v>
      </c>
      <c r="B141" s="204" t="s">
        <v>1219</v>
      </c>
      <c r="C141" s="204"/>
      <c r="D141" s="204"/>
      <c r="E141" s="111" t="s">
        <v>207</v>
      </c>
      <c r="F141" s="112">
        <v>116.0924</v>
      </c>
      <c r="G141" s="113">
        <v>1125.49</v>
      </c>
      <c r="H141" s="113">
        <v>130660.84</v>
      </c>
      <c r="I141" s="114"/>
    </row>
    <row r="142" spans="1:9" x14ac:dyDescent="0.25">
      <c r="A142" s="110" t="s">
        <v>428</v>
      </c>
      <c r="B142" s="204" t="s">
        <v>1220</v>
      </c>
      <c r="C142" s="204"/>
      <c r="D142" s="204"/>
      <c r="E142" s="111" t="s">
        <v>207</v>
      </c>
      <c r="F142" s="112">
        <v>104.7684</v>
      </c>
      <c r="G142" s="113">
        <v>1409.63</v>
      </c>
      <c r="H142" s="113">
        <v>147684.68</v>
      </c>
      <c r="I142" s="114"/>
    </row>
    <row r="143" spans="1:9" x14ac:dyDescent="0.25">
      <c r="A143" s="110" t="s">
        <v>430</v>
      </c>
      <c r="B143" s="204" t="s">
        <v>323</v>
      </c>
      <c r="C143" s="204"/>
      <c r="D143" s="204"/>
      <c r="E143" s="111" t="s">
        <v>207</v>
      </c>
      <c r="F143" s="118">
        <v>2.6203500000000002</v>
      </c>
      <c r="G143" s="113">
        <v>767.28</v>
      </c>
      <c r="H143" s="113">
        <v>2010.54</v>
      </c>
      <c r="I143" s="114"/>
    </row>
    <row r="144" spans="1:9" x14ac:dyDescent="0.25">
      <c r="A144" s="110" t="s">
        <v>433</v>
      </c>
      <c r="B144" s="204" t="s">
        <v>1221</v>
      </c>
      <c r="C144" s="204"/>
      <c r="D144" s="204"/>
      <c r="E144" s="111" t="s">
        <v>207</v>
      </c>
      <c r="F144" s="118">
        <v>2.6203500000000002</v>
      </c>
      <c r="G144" s="113">
        <v>307.63</v>
      </c>
      <c r="H144" s="113">
        <v>806.1</v>
      </c>
      <c r="I144" s="114"/>
    </row>
    <row r="145" spans="1:9" x14ac:dyDescent="0.25">
      <c r="A145" s="120"/>
      <c r="B145" s="205" t="s">
        <v>1222</v>
      </c>
      <c r="C145" s="205"/>
      <c r="D145" s="205"/>
      <c r="E145" s="205"/>
      <c r="F145" s="205"/>
      <c r="G145" s="205"/>
      <c r="H145" s="121">
        <v>13491242.68</v>
      </c>
      <c r="I145" s="122"/>
    </row>
    <row r="146" spans="1:9" x14ac:dyDescent="0.25">
      <c r="A146" s="212" t="s">
        <v>1223</v>
      </c>
      <c r="B146" s="212"/>
      <c r="C146" s="212"/>
      <c r="D146" s="212"/>
      <c r="E146" s="212"/>
      <c r="F146" s="212"/>
      <c r="G146" s="212"/>
      <c r="H146" s="212"/>
      <c r="I146" s="212"/>
    </row>
    <row r="147" spans="1:9" x14ac:dyDescent="0.25">
      <c r="A147" s="214" t="s">
        <v>411</v>
      </c>
      <c r="B147" s="214"/>
      <c r="C147" s="214"/>
      <c r="D147" s="214"/>
      <c r="E147" s="214"/>
      <c r="F147" s="214"/>
      <c r="G147" s="214"/>
      <c r="H147" s="214"/>
      <c r="I147" s="214"/>
    </row>
    <row r="148" spans="1:9" x14ac:dyDescent="0.25">
      <c r="A148" s="214" t="s">
        <v>412</v>
      </c>
      <c r="B148" s="214"/>
      <c r="C148" s="214"/>
      <c r="D148" s="214"/>
      <c r="E148" s="214"/>
      <c r="F148" s="214"/>
      <c r="G148" s="214"/>
      <c r="H148" s="214"/>
      <c r="I148" s="214"/>
    </row>
    <row r="149" spans="1:9" x14ac:dyDescent="0.25">
      <c r="A149" s="110" t="s">
        <v>437</v>
      </c>
      <c r="B149" s="204" t="s">
        <v>414</v>
      </c>
      <c r="C149" s="204"/>
      <c r="D149" s="204"/>
      <c r="E149" s="111" t="s">
        <v>201</v>
      </c>
      <c r="F149" s="117">
        <v>0.39600000000000002</v>
      </c>
      <c r="G149" s="113">
        <v>38613.379999999997</v>
      </c>
      <c r="H149" s="113">
        <v>15290.9</v>
      </c>
      <c r="I149" s="114"/>
    </row>
    <row r="150" spans="1:9" x14ac:dyDescent="0.25">
      <c r="A150" s="110" t="s">
        <v>439</v>
      </c>
      <c r="B150" s="204" t="s">
        <v>418</v>
      </c>
      <c r="C150" s="204"/>
      <c r="D150" s="204"/>
      <c r="E150" s="111" t="s">
        <v>165</v>
      </c>
      <c r="F150" s="115">
        <v>40</v>
      </c>
      <c r="G150" s="113">
        <v>287.29000000000002</v>
      </c>
      <c r="H150" s="113">
        <v>11491.6</v>
      </c>
      <c r="I150" s="114"/>
    </row>
    <row r="151" spans="1:9" x14ac:dyDescent="0.25">
      <c r="A151" s="110" t="s">
        <v>913</v>
      </c>
      <c r="B151" s="204" t="s">
        <v>1224</v>
      </c>
      <c r="C151" s="204"/>
      <c r="D151" s="204"/>
      <c r="E151" s="111" t="s">
        <v>165</v>
      </c>
      <c r="F151" s="115">
        <v>2</v>
      </c>
      <c r="G151" s="113">
        <v>537.37</v>
      </c>
      <c r="H151" s="113">
        <v>1074.74</v>
      </c>
      <c r="I151" s="114"/>
    </row>
    <row r="152" spans="1:9" x14ac:dyDescent="0.25">
      <c r="A152" s="110" t="s">
        <v>442</v>
      </c>
      <c r="B152" s="204" t="s">
        <v>420</v>
      </c>
      <c r="C152" s="204"/>
      <c r="D152" s="204"/>
      <c r="E152" s="111" t="s">
        <v>201</v>
      </c>
      <c r="F152" s="117">
        <v>0.108</v>
      </c>
      <c r="G152" s="113">
        <v>45888.98</v>
      </c>
      <c r="H152" s="113">
        <v>4956.01</v>
      </c>
      <c r="I152" s="114"/>
    </row>
    <row r="153" spans="1:9" x14ac:dyDescent="0.25">
      <c r="A153" s="110" t="s">
        <v>916</v>
      </c>
      <c r="B153" s="204" t="s">
        <v>1225</v>
      </c>
      <c r="C153" s="204"/>
      <c r="D153" s="204"/>
      <c r="E153" s="111" t="s">
        <v>165</v>
      </c>
      <c r="F153" s="115">
        <v>2</v>
      </c>
      <c r="G153" s="113">
        <v>726.88</v>
      </c>
      <c r="H153" s="113">
        <v>1453.76</v>
      </c>
      <c r="I153" s="114"/>
    </row>
    <row r="154" spans="1:9" x14ac:dyDescent="0.25">
      <c r="A154" s="110" t="s">
        <v>446</v>
      </c>
      <c r="B154" s="204" t="s">
        <v>1226</v>
      </c>
      <c r="C154" s="204"/>
      <c r="D154" s="204"/>
      <c r="E154" s="111" t="s">
        <v>201</v>
      </c>
      <c r="F154" s="117">
        <v>0.30599999999999999</v>
      </c>
      <c r="G154" s="113">
        <v>77181.27</v>
      </c>
      <c r="H154" s="113">
        <v>23617.47</v>
      </c>
      <c r="I154" s="114"/>
    </row>
    <row r="155" spans="1:9" x14ac:dyDescent="0.25">
      <c r="A155" s="110" t="s">
        <v>448</v>
      </c>
      <c r="B155" s="204" t="s">
        <v>1227</v>
      </c>
      <c r="C155" s="204"/>
      <c r="D155" s="204"/>
      <c r="E155" s="111" t="s">
        <v>165</v>
      </c>
      <c r="F155" s="115">
        <v>2</v>
      </c>
      <c r="G155" s="113">
        <v>1231.3599999999999</v>
      </c>
      <c r="H155" s="113">
        <v>2462.7199999999998</v>
      </c>
      <c r="I155" s="114"/>
    </row>
    <row r="156" spans="1:9" x14ac:dyDescent="0.25">
      <c r="A156" s="110" t="s">
        <v>451</v>
      </c>
      <c r="B156" s="204" t="s">
        <v>424</v>
      </c>
      <c r="C156" s="204"/>
      <c r="D156" s="204"/>
      <c r="E156" s="111" t="s">
        <v>201</v>
      </c>
      <c r="F156" s="117">
        <v>0.38800000000000001</v>
      </c>
      <c r="G156" s="113">
        <v>104360.21</v>
      </c>
      <c r="H156" s="113">
        <v>40491.760000000002</v>
      </c>
      <c r="I156" s="114"/>
    </row>
    <row r="157" spans="1:9" x14ac:dyDescent="0.25">
      <c r="A157" s="110" t="s">
        <v>921</v>
      </c>
      <c r="B157" s="204" t="s">
        <v>426</v>
      </c>
      <c r="C157" s="204"/>
      <c r="D157" s="204"/>
      <c r="E157" s="111" t="s">
        <v>427</v>
      </c>
      <c r="F157" s="116">
        <v>1.85</v>
      </c>
      <c r="G157" s="113">
        <v>2882.49</v>
      </c>
      <c r="H157" s="113">
        <v>5332.61</v>
      </c>
      <c r="I157" s="114"/>
    </row>
    <row r="158" spans="1:9" x14ac:dyDescent="0.25">
      <c r="A158" s="110" t="s">
        <v>923</v>
      </c>
      <c r="B158" s="204" t="s">
        <v>429</v>
      </c>
      <c r="C158" s="204"/>
      <c r="D158" s="204"/>
      <c r="E158" s="111" t="s">
        <v>427</v>
      </c>
      <c r="F158" s="116">
        <v>0.18</v>
      </c>
      <c r="G158" s="113">
        <v>4262.83</v>
      </c>
      <c r="H158" s="113">
        <v>767.31</v>
      </c>
      <c r="I158" s="114"/>
    </row>
    <row r="159" spans="1:9" x14ac:dyDescent="0.25">
      <c r="A159" s="110" t="s">
        <v>457</v>
      </c>
      <c r="B159" s="204" t="s">
        <v>1228</v>
      </c>
      <c r="C159" s="204"/>
      <c r="D159" s="204"/>
      <c r="E159" s="111" t="s">
        <v>427</v>
      </c>
      <c r="F159" s="116">
        <v>0.48</v>
      </c>
      <c r="G159" s="113">
        <v>5210.2700000000004</v>
      </c>
      <c r="H159" s="113">
        <v>2500.9299999999998</v>
      </c>
      <c r="I159" s="114"/>
    </row>
    <row r="160" spans="1:9" x14ac:dyDescent="0.25">
      <c r="A160" s="110" t="s">
        <v>460</v>
      </c>
      <c r="B160" s="204" t="s">
        <v>431</v>
      </c>
      <c r="C160" s="204"/>
      <c r="D160" s="204"/>
      <c r="E160" s="111" t="s">
        <v>427</v>
      </c>
      <c r="F160" s="116">
        <v>0.39</v>
      </c>
      <c r="G160" s="113">
        <v>6283.31</v>
      </c>
      <c r="H160" s="113">
        <v>2450.4899999999998</v>
      </c>
      <c r="I160" s="114"/>
    </row>
    <row r="161" spans="1:9" x14ac:dyDescent="0.25">
      <c r="A161" s="214" t="s">
        <v>432</v>
      </c>
      <c r="B161" s="214"/>
      <c r="C161" s="214"/>
      <c r="D161" s="214"/>
      <c r="E161" s="214"/>
      <c r="F161" s="214"/>
      <c r="G161" s="214"/>
      <c r="H161" s="214"/>
      <c r="I161" s="214"/>
    </row>
    <row r="162" spans="1:9" x14ac:dyDescent="0.25">
      <c r="A162" s="110" t="s">
        <v>463</v>
      </c>
      <c r="B162" s="204" t="s">
        <v>434</v>
      </c>
      <c r="C162" s="204"/>
      <c r="D162" s="204"/>
      <c r="E162" s="111" t="s">
        <v>435</v>
      </c>
      <c r="F162" s="117">
        <v>11.619</v>
      </c>
      <c r="G162" s="113">
        <v>5532.35</v>
      </c>
      <c r="H162" s="113">
        <v>64280.37</v>
      </c>
      <c r="I162" s="114"/>
    </row>
    <row r="163" spans="1:9" x14ac:dyDescent="0.25">
      <c r="A163" s="214" t="s">
        <v>436</v>
      </c>
      <c r="B163" s="214"/>
      <c r="C163" s="214"/>
      <c r="D163" s="214"/>
      <c r="E163" s="214"/>
      <c r="F163" s="214"/>
      <c r="G163" s="214"/>
      <c r="H163" s="214"/>
      <c r="I163" s="214"/>
    </row>
    <row r="164" spans="1:9" x14ac:dyDescent="0.25">
      <c r="A164" s="110" t="s">
        <v>466</v>
      </c>
      <c r="B164" s="204" t="s">
        <v>438</v>
      </c>
      <c r="C164" s="204"/>
      <c r="D164" s="204"/>
      <c r="E164" s="111" t="s">
        <v>306</v>
      </c>
      <c r="F164" s="119">
        <v>0.2</v>
      </c>
      <c r="G164" s="113">
        <v>410802.05</v>
      </c>
      <c r="H164" s="113">
        <v>82160.41</v>
      </c>
      <c r="I164" s="114"/>
    </row>
    <row r="165" spans="1:9" x14ac:dyDescent="0.25">
      <c r="A165" s="123" t="s">
        <v>468</v>
      </c>
      <c r="B165" s="213" t="s">
        <v>440</v>
      </c>
      <c r="C165" s="213"/>
      <c r="D165" s="213"/>
      <c r="E165" s="124" t="s">
        <v>165</v>
      </c>
      <c r="F165" s="125">
        <v>20</v>
      </c>
      <c r="G165" s="126">
        <v>2964.89</v>
      </c>
      <c r="H165" s="126">
        <v>59297.8</v>
      </c>
      <c r="I165" s="127"/>
    </row>
    <row r="166" spans="1:9" ht="25.5" x14ac:dyDescent="0.25">
      <c r="A166" s="123" t="s">
        <v>1229</v>
      </c>
      <c r="B166" s="213" t="s">
        <v>441</v>
      </c>
      <c r="C166" s="213"/>
      <c r="D166" s="213"/>
      <c r="E166" s="124" t="s">
        <v>165</v>
      </c>
      <c r="F166" s="125">
        <v>20</v>
      </c>
      <c r="G166" s="126">
        <v>679.29</v>
      </c>
      <c r="H166" s="126">
        <v>13585.8</v>
      </c>
      <c r="I166" s="128" t="s">
        <v>342</v>
      </c>
    </row>
    <row r="167" spans="1:9" x14ac:dyDescent="0.25">
      <c r="A167" s="123" t="s">
        <v>931</v>
      </c>
      <c r="B167" s="213" t="s">
        <v>443</v>
      </c>
      <c r="C167" s="213"/>
      <c r="D167" s="213"/>
      <c r="E167" s="124" t="s">
        <v>165</v>
      </c>
      <c r="F167" s="125">
        <v>1</v>
      </c>
      <c r="G167" s="126">
        <v>1300.02</v>
      </c>
      <c r="H167" s="126">
        <v>1300.02</v>
      </c>
      <c r="I167" s="127"/>
    </row>
    <row r="168" spans="1:9" ht="25.5" x14ac:dyDescent="0.25">
      <c r="A168" s="123" t="s">
        <v>1230</v>
      </c>
      <c r="B168" s="213" t="s">
        <v>444</v>
      </c>
      <c r="C168" s="213"/>
      <c r="D168" s="213"/>
      <c r="E168" s="124" t="s">
        <v>165</v>
      </c>
      <c r="F168" s="125">
        <v>1</v>
      </c>
      <c r="G168" s="126">
        <v>6571.22</v>
      </c>
      <c r="H168" s="126">
        <v>6571.22</v>
      </c>
      <c r="I168" s="128" t="s">
        <v>342</v>
      </c>
    </row>
    <row r="169" spans="1:9" x14ac:dyDescent="0.25">
      <c r="A169" s="217" t="s">
        <v>445</v>
      </c>
      <c r="B169" s="217"/>
      <c r="C169" s="217"/>
      <c r="D169" s="217"/>
      <c r="E169" s="217"/>
      <c r="F169" s="217"/>
      <c r="G169" s="217"/>
      <c r="H169" s="217"/>
      <c r="I169" s="217"/>
    </row>
    <row r="170" spans="1:9" x14ac:dyDescent="0.25">
      <c r="A170" s="123" t="s">
        <v>934</v>
      </c>
      <c r="B170" s="213" t="s">
        <v>1231</v>
      </c>
      <c r="C170" s="213"/>
      <c r="D170" s="213"/>
      <c r="E170" s="124" t="s">
        <v>306</v>
      </c>
      <c r="F170" s="129">
        <v>0.03</v>
      </c>
      <c r="G170" s="126">
        <v>913807.67</v>
      </c>
      <c r="H170" s="126">
        <v>27414.23</v>
      </c>
      <c r="I170" s="127"/>
    </row>
    <row r="171" spans="1:9" x14ac:dyDescent="0.25">
      <c r="A171" s="123" t="s">
        <v>936</v>
      </c>
      <c r="B171" s="213" t="s">
        <v>447</v>
      </c>
      <c r="C171" s="213"/>
      <c r="D171" s="213"/>
      <c r="E171" s="124" t="s">
        <v>306</v>
      </c>
      <c r="F171" s="129">
        <v>0.26</v>
      </c>
      <c r="G171" s="126">
        <v>1118678.6200000001</v>
      </c>
      <c r="H171" s="126">
        <v>290856.44</v>
      </c>
      <c r="I171" s="127"/>
    </row>
    <row r="172" spans="1:9" x14ac:dyDescent="0.25">
      <c r="A172" s="217" t="s">
        <v>450</v>
      </c>
      <c r="B172" s="217"/>
      <c r="C172" s="217"/>
      <c r="D172" s="217"/>
      <c r="E172" s="217"/>
      <c r="F172" s="217"/>
      <c r="G172" s="217"/>
      <c r="H172" s="217"/>
      <c r="I172" s="217"/>
    </row>
    <row r="173" spans="1:9" x14ac:dyDescent="0.25">
      <c r="A173" s="123" t="s">
        <v>938</v>
      </c>
      <c r="B173" s="213" t="s">
        <v>1232</v>
      </c>
      <c r="C173" s="213"/>
      <c r="D173" s="213"/>
      <c r="E173" s="124" t="s">
        <v>453</v>
      </c>
      <c r="F173" s="125">
        <v>3</v>
      </c>
      <c r="G173" s="126">
        <v>10823.69</v>
      </c>
      <c r="H173" s="126">
        <v>32471.07</v>
      </c>
      <c r="I173" s="127"/>
    </row>
    <row r="174" spans="1:9" ht="25.5" x14ac:dyDescent="0.25">
      <c r="A174" s="123" t="s">
        <v>478</v>
      </c>
      <c r="B174" s="213" t="s">
        <v>1233</v>
      </c>
      <c r="C174" s="213"/>
      <c r="D174" s="213"/>
      <c r="E174" s="124" t="s">
        <v>455</v>
      </c>
      <c r="F174" s="125">
        <v>3</v>
      </c>
      <c r="G174" s="126">
        <v>57447.56</v>
      </c>
      <c r="H174" s="126">
        <v>172342.68</v>
      </c>
      <c r="I174" s="128" t="s">
        <v>342</v>
      </c>
    </row>
    <row r="175" spans="1:9" x14ac:dyDescent="0.25">
      <c r="A175" s="123" t="s">
        <v>942</v>
      </c>
      <c r="B175" s="213" t="s">
        <v>452</v>
      </c>
      <c r="C175" s="213"/>
      <c r="D175" s="213"/>
      <c r="E175" s="124" t="s">
        <v>453</v>
      </c>
      <c r="F175" s="125">
        <v>9</v>
      </c>
      <c r="G175" s="126">
        <v>9843.74</v>
      </c>
      <c r="H175" s="126">
        <v>88593.66</v>
      </c>
      <c r="I175" s="127"/>
    </row>
    <row r="176" spans="1:9" ht="25.5" x14ac:dyDescent="0.25">
      <c r="A176" s="123" t="s">
        <v>1234</v>
      </c>
      <c r="B176" s="213" t="s">
        <v>454</v>
      </c>
      <c r="C176" s="213"/>
      <c r="D176" s="213"/>
      <c r="E176" s="124" t="s">
        <v>455</v>
      </c>
      <c r="F176" s="125">
        <v>1</v>
      </c>
      <c r="G176" s="126">
        <v>35064.370000000003</v>
      </c>
      <c r="H176" s="126">
        <v>35064.370000000003</v>
      </c>
      <c r="I176" s="128" t="s">
        <v>342</v>
      </c>
    </row>
    <row r="177" spans="1:9" ht="25.5" x14ac:dyDescent="0.25">
      <c r="A177" s="123" t="s">
        <v>1235</v>
      </c>
      <c r="B177" s="213" t="s">
        <v>456</v>
      </c>
      <c r="C177" s="213"/>
      <c r="D177" s="213"/>
      <c r="E177" s="124" t="s">
        <v>455</v>
      </c>
      <c r="F177" s="125">
        <v>8</v>
      </c>
      <c r="G177" s="126">
        <v>24266.84</v>
      </c>
      <c r="H177" s="126">
        <v>194134.72</v>
      </c>
      <c r="I177" s="128" t="s">
        <v>342</v>
      </c>
    </row>
    <row r="178" spans="1:9" x14ac:dyDescent="0.25">
      <c r="A178" s="120"/>
      <c r="B178" s="205" t="s">
        <v>1236</v>
      </c>
      <c r="C178" s="205"/>
      <c r="D178" s="205"/>
      <c r="E178" s="205"/>
      <c r="F178" s="205"/>
      <c r="G178" s="205"/>
      <c r="H178" s="121">
        <v>1179963.0900000001</v>
      </c>
      <c r="I178" s="122"/>
    </row>
    <row r="179" spans="1:9" x14ac:dyDescent="0.25">
      <c r="A179" s="212" t="s">
        <v>1237</v>
      </c>
      <c r="B179" s="212"/>
      <c r="C179" s="212"/>
      <c r="D179" s="212"/>
      <c r="E179" s="212"/>
      <c r="F179" s="212"/>
      <c r="G179" s="212"/>
      <c r="H179" s="212"/>
      <c r="I179" s="212"/>
    </row>
    <row r="180" spans="1:9" x14ac:dyDescent="0.25">
      <c r="A180" s="214" t="s">
        <v>1238</v>
      </c>
      <c r="B180" s="214"/>
      <c r="C180" s="214"/>
      <c r="D180" s="214"/>
      <c r="E180" s="214"/>
      <c r="F180" s="214"/>
      <c r="G180" s="214"/>
      <c r="H180" s="214"/>
      <c r="I180" s="214"/>
    </row>
    <row r="181" spans="1:9" x14ac:dyDescent="0.25">
      <c r="A181" s="214" t="s">
        <v>412</v>
      </c>
      <c r="B181" s="214"/>
      <c r="C181" s="214"/>
      <c r="D181" s="214"/>
      <c r="E181" s="214"/>
      <c r="F181" s="214"/>
      <c r="G181" s="214"/>
      <c r="H181" s="214"/>
      <c r="I181" s="214"/>
    </row>
    <row r="182" spans="1:9" x14ac:dyDescent="0.25">
      <c r="A182" s="110" t="s">
        <v>486</v>
      </c>
      <c r="B182" s="204" t="s">
        <v>414</v>
      </c>
      <c r="C182" s="204"/>
      <c r="D182" s="204"/>
      <c r="E182" s="111" t="s">
        <v>201</v>
      </c>
      <c r="F182" s="117">
        <v>0.34599999999999997</v>
      </c>
      <c r="G182" s="113">
        <v>28884.19</v>
      </c>
      <c r="H182" s="113">
        <v>9993.93</v>
      </c>
      <c r="I182" s="114"/>
    </row>
    <row r="183" spans="1:9" x14ac:dyDescent="0.25">
      <c r="A183" s="110" t="s">
        <v>488</v>
      </c>
      <c r="B183" s="204" t="s">
        <v>616</v>
      </c>
      <c r="C183" s="204"/>
      <c r="D183" s="204"/>
      <c r="E183" s="111" t="s">
        <v>617</v>
      </c>
      <c r="F183" s="119">
        <v>0.2</v>
      </c>
      <c r="G183" s="113">
        <v>745.85</v>
      </c>
      <c r="H183" s="113">
        <v>149.16999999999999</v>
      </c>
      <c r="I183" s="114"/>
    </row>
    <row r="184" spans="1:9" x14ac:dyDescent="0.25">
      <c r="A184" s="214"/>
      <c r="B184" s="214"/>
      <c r="C184" s="214"/>
      <c r="D184" s="214"/>
      <c r="E184" s="214"/>
      <c r="F184" s="214"/>
      <c r="G184" s="214"/>
      <c r="H184" s="214"/>
      <c r="I184" s="214"/>
    </row>
    <row r="185" spans="1:9" x14ac:dyDescent="0.25">
      <c r="A185" s="123" t="s">
        <v>490</v>
      </c>
      <c r="B185" s="213" t="s">
        <v>426</v>
      </c>
      <c r="C185" s="213"/>
      <c r="D185" s="213"/>
      <c r="E185" s="124" t="s">
        <v>427</v>
      </c>
      <c r="F185" s="129">
        <v>0.37</v>
      </c>
      <c r="G185" s="126">
        <v>2882.46</v>
      </c>
      <c r="H185" s="126">
        <v>1066.51</v>
      </c>
      <c r="I185" s="127"/>
    </row>
    <row r="186" spans="1:9" x14ac:dyDescent="0.25">
      <c r="A186" s="123" t="s">
        <v>492</v>
      </c>
      <c r="B186" s="213" t="s">
        <v>621</v>
      </c>
      <c r="C186" s="213"/>
      <c r="D186" s="213"/>
      <c r="E186" s="124" t="s">
        <v>165</v>
      </c>
      <c r="F186" s="125">
        <v>1</v>
      </c>
      <c r="G186" s="126">
        <v>716.46</v>
      </c>
      <c r="H186" s="126">
        <v>716.46</v>
      </c>
      <c r="I186" s="127"/>
    </row>
    <row r="187" spans="1:9" ht="25.5" x14ac:dyDescent="0.25">
      <c r="A187" s="123" t="s">
        <v>1239</v>
      </c>
      <c r="B187" s="213" t="s">
        <v>622</v>
      </c>
      <c r="C187" s="213"/>
      <c r="D187" s="213"/>
      <c r="E187" s="124" t="s">
        <v>165</v>
      </c>
      <c r="F187" s="125">
        <v>1</v>
      </c>
      <c r="G187" s="126">
        <v>1593.08</v>
      </c>
      <c r="H187" s="126">
        <v>1593.08</v>
      </c>
      <c r="I187" s="128" t="s">
        <v>342</v>
      </c>
    </row>
    <row r="188" spans="1:9" x14ac:dyDescent="0.25">
      <c r="A188" s="217" t="s">
        <v>623</v>
      </c>
      <c r="B188" s="217"/>
      <c r="C188" s="217"/>
      <c r="D188" s="217"/>
      <c r="E188" s="217"/>
      <c r="F188" s="217"/>
      <c r="G188" s="217"/>
      <c r="H188" s="217"/>
      <c r="I188" s="217"/>
    </row>
    <row r="189" spans="1:9" x14ac:dyDescent="0.25">
      <c r="A189" s="214" t="s">
        <v>412</v>
      </c>
      <c r="B189" s="214"/>
      <c r="C189" s="214"/>
      <c r="D189" s="214"/>
      <c r="E189" s="214"/>
      <c r="F189" s="214"/>
      <c r="G189" s="214"/>
      <c r="H189" s="214"/>
      <c r="I189" s="214"/>
    </row>
    <row r="190" spans="1:9" x14ac:dyDescent="0.25">
      <c r="A190" s="110" t="s">
        <v>497</v>
      </c>
      <c r="B190" s="204" t="s">
        <v>625</v>
      </c>
      <c r="C190" s="204"/>
      <c r="D190" s="204"/>
      <c r="E190" s="111" t="s">
        <v>201</v>
      </c>
      <c r="F190" s="117">
        <v>3.3000000000000002E-2</v>
      </c>
      <c r="G190" s="113">
        <v>121450.91</v>
      </c>
      <c r="H190" s="113">
        <v>4007.88</v>
      </c>
      <c r="I190" s="114"/>
    </row>
    <row r="191" spans="1:9" x14ac:dyDescent="0.25">
      <c r="A191" s="110" t="s">
        <v>499</v>
      </c>
      <c r="B191" s="204" t="s">
        <v>627</v>
      </c>
      <c r="C191" s="204"/>
      <c r="D191" s="204"/>
      <c r="E191" s="111" t="s">
        <v>201</v>
      </c>
      <c r="F191" s="117">
        <v>0.123</v>
      </c>
      <c r="G191" s="113">
        <v>145255.53</v>
      </c>
      <c r="H191" s="113">
        <v>17866.43</v>
      </c>
      <c r="I191" s="114"/>
    </row>
    <row r="192" spans="1:9" x14ac:dyDescent="0.25">
      <c r="A192" s="110" t="s">
        <v>501</v>
      </c>
      <c r="B192" s="204" t="s">
        <v>629</v>
      </c>
      <c r="C192" s="204"/>
      <c r="D192" s="204"/>
      <c r="E192" s="111" t="s">
        <v>165</v>
      </c>
      <c r="F192" s="115">
        <v>2</v>
      </c>
      <c r="G192" s="113">
        <v>231.61</v>
      </c>
      <c r="H192" s="113">
        <v>463.22</v>
      </c>
      <c r="I192" s="114"/>
    </row>
    <row r="193" spans="1:9" x14ac:dyDescent="0.25">
      <c r="A193" s="214" t="s">
        <v>630</v>
      </c>
      <c r="B193" s="214"/>
      <c r="C193" s="214"/>
      <c r="D193" s="214"/>
      <c r="E193" s="214"/>
      <c r="F193" s="214"/>
      <c r="G193" s="214"/>
      <c r="H193" s="214"/>
      <c r="I193" s="214"/>
    </row>
    <row r="194" spans="1:9" x14ac:dyDescent="0.25">
      <c r="A194" s="110" t="s">
        <v>504</v>
      </c>
      <c r="B194" s="204" t="s">
        <v>632</v>
      </c>
      <c r="C194" s="204"/>
      <c r="D194" s="204"/>
      <c r="E194" s="111" t="s">
        <v>633</v>
      </c>
      <c r="F194" s="119">
        <v>0.3</v>
      </c>
      <c r="G194" s="113">
        <v>86564.87</v>
      </c>
      <c r="H194" s="113">
        <v>25969.46</v>
      </c>
      <c r="I194" s="114"/>
    </row>
    <row r="195" spans="1:9" x14ac:dyDescent="0.25">
      <c r="A195" s="110" t="s">
        <v>506</v>
      </c>
      <c r="B195" s="204" t="s">
        <v>635</v>
      </c>
      <c r="C195" s="204"/>
      <c r="D195" s="204"/>
      <c r="E195" s="111" t="s">
        <v>453</v>
      </c>
      <c r="F195" s="115">
        <v>3</v>
      </c>
      <c r="G195" s="113">
        <v>7889.98</v>
      </c>
      <c r="H195" s="113">
        <v>23669.94</v>
      </c>
      <c r="I195" s="114"/>
    </row>
    <row r="196" spans="1:9" x14ac:dyDescent="0.25">
      <c r="A196" s="110" t="s">
        <v>508</v>
      </c>
      <c r="B196" s="204" t="s">
        <v>637</v>
      </c>
      <c r="C196" s="204"/>
      <c r="D196" s="204"/>
      <c r="E196" s="111" t="s">
        <v>633</v>
      </c>
      <c r="F196" s="119">
        <v>0.3</v>
      </c>
      <c r="G196" s="113">
        <v>182584.2</v>
      </c>
      <c r="H196" s="113">
        <v>54775.26</v>
      </c>
      <c r="I196" s="114"/>
    </row>
    <row r="197" spans="1:9" x14ac:dyDescent="0.25">
      <c r="A197" s="120"/>
      <c r="B197" s="205" t="s">
        <v>1240</v>
      </c>
      <c r="C197" s="205"/>
      <c r="D197" s="205"/>
      <c r="E197" s="205"/>
      <c r="F197" s="205"/>
      <c r="G197" s="205"/>
      <c r="H197" s="121">
        <v>140271.34</v>
      </c>
      <c r="I197" s="122"/>
    </row>
    <row r="198" spans="1:9" x14ac:dyDescent="0.25">
      <c r="A198" s="212" t="s">
        <v>1241</v>
      </c>
      <c r="B198" s="212"/>
      <c r="C198" s="212"/>
      <c r="D198" s="212"/>
      <c r="E198" s="212"/>
      <c r="F198" s="212"/>
      <c r="G198" s="212"/>
      <c r="H198" s="212"/>
      <c r="I198" s="212"/>
    </row>
    <row r="199" spans="1:9" x14ac:dyDescent="0.25">
      <c r="A199" s="214" t="s">
        <v>465</v>
      </c>
      <c r="B199" s="214"/>
      <c r="C199" s="214"/>
      <c r="D199" s="214"/>
      <c r="E199" s="214"/>
      <c r="F199" s="214"/>
      <c r="G199" s="214"/>
      <c r="H199" s="214"/>
      <c r="I199" s="214"/>
    </row>
    <row r="200" spans="1:9" x14ac:dyDescent="0.25">
      <c r="A200" s="110" t="s">
        <v>513</v>
      </c>
      <c r="B200" s="204" t="s">
        <v>467</v>
      </c>
      <c r="C200" s="204"/>
      <c r="D200" s="204"/>
      <c r="E200" s="111" t="s">
        <v>165</v>
      </c>
      <c r="F200" s="115">
        <v>1</v>
      </c>
      <c r="G200" s="113">
        <v>5902.04</v>
      </c>
      <c r="H200" s="113">
        <v>5902.04</v>
      </c>
      <c r="I200" s="114"/>
    </row>
    <row r="201" spans="1:9" x14ac:dyDescent="0.25">
      <c r="A201" s="123" t="s">
        <v>515</v>
      </c>
      <c r="B201" s="213" t="s">
        <v>469</v>
      </c>
      <c r="C201" s="213"/>
      <c r="D201" s="213"/>
      <c r="E201" s="124" t="s">
        <v>165</v>
      </c>
      <c r="F201" s="125">
        <v>1</v>
      </c>
      <c r="G201" s="126">
        <v>1773.32</v>
      </c>
      <c r="H201" s="126">
        <v>1773.32</v>
      </c>
      <c r="I201" s="127"/>
    </row>
    <row r="202" spans="1:9" x14ac:dyDescent="0.25">
      <c r="A202" s="123" t="s">
        <v>516</v>
      </c>
      <c r="B202" s="213" t="s">
        <v>471</v>
      </c>
      <c r="C202" s="213"/>
      <c r="D202" s="213"/>
      <c r="E202" s="124" t="s">
        <v>165</v>
      </c>
      <c r="F202" s="125">
        <v>1</v>
      </c>
      <c r="G202" s="126">
        <v>1118.6500000000001</v>
      </c>
      <c r="H202" s="126">
        <v>1118.6500000000001</v>
      </c>
      <c r="I202" s="127"/>
    </row>
    <row r="203" spans="1:9" ht="25.5" x14ac:dyDescent="0.25">
      <c r="A203" s="123" t="s">
        <v>1242</v>
      </c>
      <c r="B203" s="213" t="s">
        <v>472</v>
      </c>
      <c r="C203" s="213"/>
      <c r="D203" s="213"/>
      <c r="E203" s="124" t="s">
        <v>165</v>
      </c>
      <c r="F203" s="125">
        <v>1</v>
      </c>
      <c r="G203" s="126">
        <v>3906.78</v>
      </c>
      <c r="H203" s="126">
        <v>3906.78</v>
      </c>
      <c r="I203" s="128" t="s">
        <v>342</v>
      </c>
    </row>
    <row r="204" spans="1:9" x14ac:dyDescent="0.25">
      <c r="A204" s="123" t="s">
        <v>520</v>
      </c>
      <c r="B204" s="213" t="s">
        <v>474</v>
      </c>
      <c r="C204" s="213"/>
      <c r="D204" s="213"/>
      <c r="E204" s="124" t="s">
        <v>165</v>
      </c>
      <c r="F204" s="125">
        <v>11</v>
      </c>
      <c r="G204" s="126">
        <v>1549.15</v>
      </c>
      <c r="H204" s="126">
        <v>17040.650000000001</v>
      </c>
      <c r="I204" s="127"/>
    </row>
    <row r="205" spans="1:9" ht="25.5" x14ac:dyDescent="0.25">
      <c r="A205" s="123" t="s">
        <v>1243</v>
      </c>
      <c r="B205" s="213" t="s">
        <v>1244</v>
      </c>
      <c r="C205" s="213"/>
      <c r="D205" s="213"/>
      <c r="E205" s="124" t="s">
        <v>165</v>
      </c>
      <c r="F205" s="125">
        <v>1</v>
      </c>
      <c r="G205" s="126">
        <v>1979.27</v>
      </c>
      <c r="H205" s="126">
        <v>1979.27</v>
      </c>
      <c r="I205" s="128" t="s">
        <v>342</v>
      </c>
    </row>
    <row r="206" spans="1:9" ht="25.5" x14ac:dyDescent="0.25">
      <c r="A206" s="123" t="s">
        <v>1245</v>
      </c>
      <c r="B206" s="213" t="s">
        <v>1246</v>
      </c>
      <c r="C206" s="213"/>
      <c r="D206" s="213"/>
      <c r="E206" s="124" t="s">
        <v>165</v>
      </c>
      <c r="F206" s="125">
        <v>1</v>
      </c>
      <c r="G206" s="126">
        <v>1941.57</v>
      </c>
      <c r="H206" s="126">
        <v>1941.57</v>
      </c>
      <c r="I206" s="128" t="s">
        <v>342</v>
      </c>
    </row>
    <row r="207" spans="1:9" ht="25.5" x14ac:dyDescent="0.25">
      <c r="A207" s="123" t="s">
        <v>1247</v>
      </c>
      <c r="B207" s="213" t="s">
        <v>1248</v>
      </c>
      <c r="C207" s="213"/>
      <c r="D207" s="213"/>
      <c r="E207" s="124" t="s">
        <v>165</v>
      </c>
      <c r="F207" s="125">
        <v>1</v>
      </c>
      <c r="G207" s="126">
        <v>1941.57</v>
      </c>
      <c r="H207" s="126">
        <v>1941.57</v>
      </c>
      <c r="I207" s="128" t="s">
        <v>342</v>
      </c>
    </row>
    <row r="208" spans="1:9" ht="25.5" x14ac:dyDescent="0.25">
      <c r="A208" s="123" t="s">
        <v>1249</v>
      </c>
      <c r="B208" s="213" t="s">
        <v>477</v>
      </c>
      <c r="C208" s="213"/>
      <c r="D208" s="213"/>
      <c r="E208" s="124" t="s">
        <v>165</v>
      </c>
      <c r="F208" s="125">
        <v>1</v>
      </c>
      <c r="G208" s="126">
        <v>634.49</v>
      </c>
      <c r="H208" s="126">
        <v>634.49</v>
      </c>
      <c r="I208" s="128" t="s">
        <v>342</v>
      </c>
    </row>
    <row r="209" spans="1:9" ht="25.5" x14ac:dyDescent="0.25">
      <c r="A209" s="123" t="s">
        <v>1250</v>
      </c>
      <c r="B209" s="213" t="s">
        <v>476</v>
      </c>
      <c r="C209" s="213"/>
      <c r="D209" s="213"/>
      <c r="E209" s="124" t="s">
        <v>165</v>
      </c>
      <c r="F209" s="125">
        <v>2</v>
      </c>
      <c r="G209" s="126">
        <v>888.57</v>
      </c>
      <c r="H209" s="126">
        <v>1777.14</v>
      </c>
      <c r="I209" s="128" t="s">
        <v>342</v>
      </c>
    </row>
    <row r="210" spans="1:9" ht="25.5" x14ac:dyDescent="0.25">
      <c r="A210" s="123" t="s">
        <v>1251</v>
      </c>
      <c r="B210" s="213" t="s">
        <v>480</v>
      </c>
      <c r="C210" s="213"/>
      <c r="D210" s="213"/>
      <c r="E210" s="124" t="s">
        <v>165</v>
      </c>
      <c r="F210" s="125">
        <v>4</v>
      </c>
      <c r="G210" s="126">
        <v>634.49</v>
      </c>
      <c r="H210" s="126">
        <v>2537.96</v>
      </c>
      <c r="I210" s="128" t="s">
        <v>342</v>
      </c>
    </row>
    <row r="211" spans="1:9" ht="25.5" x14ac:dyDescent="0.25">
      <c r="A211" s="123" t="s">
        <v>1252</v>
      </c>
      <c r="B211" s="213" t="s">
        <v>479</v>
      </c>
      <c r="C211" s="213"/>
      <c r="D211" s="213"/>
      <c r="E211" s="124" t="s">
        <v>165</v>
      </c>
      <c r="F211" s="125">
        <v>1</v>
      </c>
      <c r="G211" s="126">
        <v>1564.02</v>
      </c>
      <c r="H211" s="126">
        <v>1564.02</v>
      </c>
      <c r="I211" s="128" t="s">
        <v>342</v>
      </c>
    </row>
    <row r="212" spans="1:9" x14ac:dyDescent="0.25">
      <c r="A212" s="123" t="s">
        <v>536</v>
      </c>
      <c r="B212" s="213" t="s">
        <v>467</v>
      </c>
      <c r="C212" s="213"/>
      <c r="D212" s="213"/>
      <c r="E212" s="124" t="s">
        <v>165</v>
      </c>
      <c r="F212" s="125">
        <v>1</v>
      </c>
      <c r="G212" s="126">
        <v>5902.04</v>
      </c>
      <c r="H212" s="126">
        <v>5902.04</v>
      </c>
      <c r="I212" s="127"/>
    </row>
    <row r="213" spans="1:9" x14ac:dyDescent="0.25">
      <c r="A213" s="123" t="s">
        <v>537</v>
      </c>
      <c r="B213" s="213" t="s">
        <v>1253</v>
      </c>
      <c r="C213" s="213"/>
      <c r="D213" s="213"/>
      <c r="E213" s="124" t="s">
        <v>165</v>
      </c>
      <c r="F213" s="125">
        <v>1</v>
      </c>
      <c r="G213" s="126">
        <v>11058.89</v>
      </c>
      <c r="H213" s="126">
        <v>11058.89</v>
      </c>
      <c r="I213" s="127"/>
    </row>
    <row r="214" spans="1:9" x14ac:dyDescent="0.25">
      <c r="A214" s="123" t="s">
        <v>538</v>
      </c>
      <c r="B214" s="213" t="s">
        <v>474</v>
      </c>
      <c r="C214" s="213"/>
      <c r="D214" s="213"/>
      <c r="E214" s="124" t="s">
        <v>165</v>
      </c>
      <c r="F214" s="125">
        <v>18</v>
      </c>
      <c r="G214" s="126">
        <v>1549.15</v>
      </c>
      <c r="H214" s="126">
        <v>27884.7</v>
      </c>
      <c r="I214" s="127"/>
    </row>
    <row r="215" spans="1:9" ht="25.5" x14ac:dyDescent="0.25">
      <c r="A215" s="123" t="s">
        <v>1254</v>
      </c>
      <c r="B215" s="213" t="s">
        <v>1246</v>
      </c>
      <c r="C215" s="213"/>
      <c r="D215" s="213"/>
      <c r="E215" s="124" t="s">
        <v>165</v>
      </c>
      <c r="F215" s="125">
        <v>1</v>
      </c>
      <c r="G215" s="126">
        <v>1941.57</v>
      </c>
      <c r="H215" s="126">
        <v>1941.57</v>
      </c>
      <c r="I215" s="128" t="s">
        <v>342</v>
      </c>
    </row>
    <row r="216" spans="1:9" ht="25.5" x14ac:dyDescent="0.25">
      <c r="A216" s="123" t="s">
        <v>1255</v>
      </c>
      <c r="B216" s="213" t="s">
        <v>476</v>
      </c>
      <c r="C216" s="213"/>
      <c r="D216" s="213"/>
      <c r="E216" s="124" t="s">
        <v>165</v>
      </c>
      <c r="F216" s="125">
        <v>6</v>
      </c>
      <c r="G216" s="126">
        <v>888.56</v>
      </c>
      <c r="H216" s="126">
        <v>5331.36</v>
      </c>
      <c r="I216" s="128" t="s">
        <v>342</v>
      </c>
    </row>
    <row r="217" spans="1:9" ht="25.5" x14ac:dyDescent="0.25">
      <c r="A217" s="123" t="s">
        <v>545</v>
      </c>
      <c r="B217" s="213" t="s">
        <v>477</v>
      </c>
      <c r="C217" s="213"/>
      <c r="D217" s="213"/>
      <c r="E217" s="124" t="s">
        <v>165</v>
      </c>
      <c r="F217" s="125">
        <v>6</v>
      </c>
      <c r="G217" s="126">
        <v>634.49</v>
      </c>
      <c r="H217" s="126">
        <v>3806.94</v>
      </c>
      <c r="I217" s="128" t="s">
        <v>342</v>
      </c>
    </row>
    <row r="218" spans="1:9" ht="25.5" x14ac:dyDescent="0.25">
      <c r="A218" s="123" t="s">
        <v>1256</v>
      </c>
      <c r="B218" s="213" t="s">
        <v>479</v>
      </c>
      <c r="C218" s="213"/>
      <c r="D218" s="213"/>
      <c r="E218" s="124" t="s">
        <v>165</v>
      </c>
      <c r="F218" s="125">
        <v>5</v>
      </c>
      <c r="G218" s="126">
        <v>1564.02</v>
      </c>
      <c r="H218" s="126">
        <v>7820.1</v>
      </c>
      <c r="I218" s="128" t="s">
        <v>342</v>
      </c>
    </row>
    <row r="219" spans="1:9" x14ac:dyDescent="0.25">
      <c r="A219" s="217" t="s">
        <v>481</v>
      </c>
      <c r="B219" s="217"/>
      <c r="C219" s="217"/>
      <c r="D219" s="217"/>
      <c r="E219" s="217"/>
      <c r="F219" s="217"/>
      <c r="G219" s="217"/>
      <c r="H219" s="217"/>
      <c r="I219" s="217"/>
    </row>
    <row r="220" spans="1:9" x14ac:dyDescent="0.25">
      <c r="A220" s="123" t="s">
        <v>979</v>
      </c>
      <c r="B220" s="213" t="s">
        <v>483</v>
      </c>
      <c r="C220" s="213"/>
      <c r="D220" s="213"/>
      <c r="E220" s="124" t="s">
        <v>306</v>
      </c>
      <c r="F220" s="129">
        <v>0.72</v>
      </c>
      <c r="G220" s="126">
        <v>107549.61</v>
      </c>
      <c r="H220" s="126">
        <v>77435.72</v>
      </c>
      <c r="I220" s="127"/>
    </row>
    <row r="221" spans="1:9" x14ac:dyDescent="0.25">
      <c r="A221" s="123" t="s">
        <v>549</v>
      </c>
      <c r="B221" s="213" t="s">
        <v>485</v>
      </c>
      <c r="C221" s="213"/>
      <c r="D221" s="213"/>
      <c r="E221" s="124" t="s">
        <v>165</v>
      </c>
      <c r="F221" s="125">
        <v>62</v>
      </c>
      <c r="G221" s="126">
        <v>6096.19</v>
      </c>
      <c r="H221" s="126">
        <v>377963.78</v>
      </c>
      <c r="I221" s="127"/>
    </row>
    <row r="222" spans="1:9" x14ac:dyDescent="0.25">
      <c r="A222" s="123" t="s">
        <v>982</v>
      </c>
      <c r="B222" s="213" t="s">
        <v>487</v>
      </c>
      <c r="C222" s="213"/>
      <c r="D222" s="213"/>
      <c r="E222" s="124" t="s">
        <v>165</v>
      </c>
      <c r="F222" s="125">
        <v>3</v>
      </c>
      <c r="G222" s="126">
        <v>690.73</v>
      </c>
      <c r="H222" s="126">
        <v>2072.19</v>
      </c>
      <c r="I222" s="127"/>
    </row>
    <row r="223" spans="1:9" x14ac:dyDescent="0.25">
      <c r="A223" s="123" t="s">
        <v>552</v>
      </c>
      <c r="B223" s="213" t="s">
        <v>489</v>
      </c>
      <c r="C223" s="213"/>
      <c r="D223" s="213"/>
      <c r="E223" s="124" t="s">
        <v>165</v>
      </c>
      <c r="F223" s="125">
        <v>7</v>
      </c>
      <c r="G223" s="126">
        <v>1280.06</v>
      </c>
      <c r="H223" s="126">
        <v>8960.42</v>
      </c>
      <c r="I223" s="127"/>
    </row>
    <row r="224" spans="1:9" x14ac:dyDescent="0.25">
      <c r="A224" s="123" t="s">
        <v>985</v>
      </c>
      <c r="B224" s="213" t="s">
        <v>491</v>
      </c>
      <c r="C224" s="213"/>
      <c r="D224" s="213"/>
      <c r="E224" s="124" t="s">
        <v>306</v>
      </c>
      <c r="F224" s="129">
        <v>0.11</v>
      </c>
      <c r="G224" s="126">
        <v>121194.09</v>
      </c>
      <c r="H224" s="126">
        <v>13331.35</v>
      </c>
      <c r="I224" s="127"/>
    </row>
    <row r="225" spans="1:9" x14ac:dyDescent="0.25">
      <c r="A225" s="123" t="s">
        <v>987</v>
      </c>
      <c r="B225" s="213" t="s">
        <v>493</v>
      </c>
      <c r="C225" s="213"/>
      <c r="D225" s="213"/>
      <c r="E225" s="124" t="s">
        <v>165</v>
      </c>
      <c r="F225" s="125">
        <v>8</v>
      </c>
      <c r="G225" s="126">
        <v>3122.7</v>
      </c>
      <c r="H225" s="126">
        <v>24981.599999999999</v>
      </c>
      <c r="I225" s="127"/>
    </row>
    <row r="226" spans="1:9" x14ac:dyDescent="0.25">
      <c r="A226" s="123" t="s">
        <v>556</v>
      </c>
      <c r="B226" s="213" t="s">
        <v>495</v>
      </c>
      <c r="C226" s="213"/>
      <c r="D226" s="213"/>
      <c r="E226" s="124" t="s">
        <v>165</v>
      </c>
      <c r="F226" s="125">
        <v>3</v>
      </c>
      <c r="G226" s="126">
        <v>793.51</v>
      </c>
      <c r="H226" s="126">
        <v>2380.5300000000002</v>
      </c>
      <c r="I226" s="127"/>
    </row>
    <row r="227" spans="1:9" x14ac:dyDescent="0.25">
      <c r="A227" s="217" t="s">
        <v>496</v>
      </c>
      <c r="B227" s="217"/>
      <c r="C227" s="217"/>
      <c r="D227" s="217"/>
      <c r="E227" s="217"/>
      <c r="F227" s="217"/>
      <c r="G227" s="217"/>
      <c r="H227" s="217"/>
      <c r="I227" s="217"/>
    </row>
    <row r="228" spans="1:9" x14ac:dyDescent="0.25">
      <c r="A228" s="123" t="s">
        <v>990</v>
      </c>
      <c r="B228" s="213" t="s">
        <v>498</v>
      </c>
      <c r="C228" s="213"/>
      <c r="D228" s="213"/>
      <c r="E228" s="124" t="s">
        <v>306</v>
      </c>
      <c r="F228" s="129">
        <v>0.27</v>
      </c>
      <c r="G228" s="126">
        <v>39282.11</v>
      </c>
      <c r="H228" s="126">
        <v>10606.17</v>
      </c>
      <c r="I228" s="127"/>
    </row>
    <row r="229" spans="1:9" x14ac:dyDescent="0.25">
      <c r="A229" s="123" t="s">
        <v>558</v>
      </c>
      <c r="B229" s="213" t="s">
        <v>500</v>
      </c>
      <c r="C229" s="213"/>
      <c r="D229" s="213"/>
      <c r="E229" s="124" t="s">
        <v>165</v>
      </c>
      <c r="F229" s="125">
        <v>27</v>
      </c>
      <c r="G229" s="126">
        <v>107.94</v>
      </c>
      <c r="H229" s="126">
        <v>2914.38</v>
      </c>
      <c r="I229" s="127"/>
    </row>
    <row r="230" spans="1:9" x14ac:dyDescent="0.25">
      <c r="A230" s="123" t="s">
        <v>993</v>
      </c>
      <c r="B230" s="213" t="s">
        <v>505</v>
      </c>
      <c r="C230" s="213"/>
      <c r="D230" s="213"/>
      <c r="E230" s="124" t="s">
        <v>306</v>
      </c>
      <c r="F230" s="129">
        <v>0.03</v>
      </c>
      <c r="G230" s="126">
        <v>40002</v>
      </c>
      <c r="H230" s="126">
        <v>1200.06</v>
      </c>
      <c r="I230" s="127"/>
    </row>
    <row r="231" spans="1:9" x14ac:dyDescent="0.25">
      <c r="A231" s="123" t="s">
        <v>560</v>
      </c>
      <c r="B231" s="213" t="s">
        <v>507</v>
      </c>
      <c r="C231" s="213"/>
      <c r="D231" s="213"/>
      <c r="E231" s="124" t="s">
        <v>165</v>
      </c>
      <c r="F231" s="125">
        <v>3</v>
      </c>
      <c r="G231" s="126">
        <v>50.06</v>
      </c>
      <c r="H231" s="126">
        <v>150.18</v>
      </c>
      <c r="I231" s="127"/>
    </row>
    <row r="232" spans="1:9" x14ac:dyDescent="0.25">
      <c r="A232" s="123" t="s">
        <v>996</v>
      </c>
      <c r="B232" s="213" t="s">
        <v>510</v>
      </c>
      <c r="C232" s="213"/>
      <c r="D232" s="213"/>
      <c r="E232" s="124" t="s">
        <v>306</v>
      </c>
      <c r="F232" s="129">
        <v>0.52</v>
      </c>
      <c r="G232" s="126">
        <v>46897.120000000003</v>
      </c>
      <c r="H232" s="126">
        <v>24386.5</v>
      </c>
      <c r="I232" s="127"/>
    </row>
    <row r="233" spans="1:9" x14ac:dyDescent="0.25">
      <c r="A233" s="123" t="s">
        <v>563</v>
      </c>
      <c r="B233" s="213" t="s">
        <v>1257</v>
      </c>
      <c r="C233" s="213"/>
      <c r="D233" s="213"/>
      <c r="E233" s="124" t="s">
        <v>165</v>
      </c>
      <c r="F233" s="125">
        <v>20</v>
      </c>
      <c r="G233" s="126">
        <v>73.92</v>
      </c>
      <c r="H233" s="126">
        <v>1478.4</v>
      </c>
      <c r="I233" s="127"/>
    </row>
    <row r="234" spans="1:9" x14ac:dyDescent="0.25">
      <c r="A234" s="123" t="s">
        <v>999</v>
      </c>
      <c r="B234" s="213" t="s">
        <v>1258</v>
      </c>
      <c r="C234" s="213"/>
      <c r="D234" s="213"/>
      <c r="E234" s="124" t="s">
        <v>165</v>
      </c>
      <c r="F234" s="125">
        <v>32</v>
      </c>
      <c r="G234" s="126">
        <v>118.11</v>
      </c>
      <c r="H234" s="126">
        <v>3779.52</v>
      </c>
      <c r="I234" s="127"/>
    </row>
    <row r="235" spans="1:9" x14ac:dyDescent="0.25">
      <c r="A235" s="123" t="s">
        <v>566</v>
      </c>
      <c r="B235" s="213" t="s">
        <v>502</v>
      </c>
      <c r="C235" s="213"/>
      <c r="D235" s="213"/>
      <c r="E235" s="124" t="s">
        <v>503</v>
      </c>
      <c r="F235" s="132">
        <v>8.5000000000000006E-2</v>
      </c>
      <c r="G235" s="126">
        <v>7677.06</v>
      </c>
      <c r="H235" s="126">
        <v>652.54999999999995</v>
      </c>
      <c r="I235" s="127"/>
    </row>
    <row r="236" spans="1:9" x14ac:dyDescent="0.25">
      <c r="A236" s="123" t="s">
        <v>1002</v>
      </c>
      <c r="B236" s="213" t="s">
        <v>525</v>
      </c>
      <c r="C236" s="213"/>
      <c r="D236" s="213"/>
      <c r="E236" s="124" t="s">
        <v>165</v>
      </c>
      <c r="F236" s="125">
        <v>90</v>
      </c>
      <c r="G236" s="126">
        <v>97.26</v>
      </c>
      <c r="H236" s="126">
        <v>8753.4</v>
      </c>
      <c r="I236" s="127"/>
    </row>
    <row r="237" spans="1:9" x14ac:dyDescent="0.25">
      <c r="A237" s="217" t="s">
        <v>384</v>
      </c>
      <c r="B237" s="217"/>
      <c r="C237" s="217"/>
      <c r="D237" s="217"/>
      <c r="E237" s="217"/>
      <c r="F237" s="217"/>
      <c r="G237" s="217"/>
      <c r="H237" s="217"/>
      <c r="I237" s="217"/>
    </row>
    <row r="238" spans="1:9" x14ac:dyDescent="0.25">
      <c r="A238" s="123" t="s">
        <v>1004</v>
      </c>
      <c r="B238" s="213" t="s">
        <v>517</v>
      </c>
      <c r="C238" s="213"/>
      <c r="D238" s="213"/>
      <c r="E238" s="124" t="s">
        <v>201</v>
      </c>
      <c r="F238" s="132">
        <v>4.2210000000000001</v>
      </c>
      <c r="G238" s="126">
        <v>21325.59</v>
      </c>
      <c r="H238" s="126">
        <v>90015.32</v>
      </c>
      <c r="I238" s="127"/>
    </row>
    <row r="239" spans="1:9" x14ac:dyDescent="0.25">
      <c r="A239" s="110" t="s">
        <v>570</v>
      </c>
      <c r="B239" s="204" t="s">
        <v>1259</v>
      </c>
      <c r="C239" s="204"/>
      <c r="D239" s="204"/>
      <c r="E239" s="111" t="s">
        <v>168</v>
      </c>
      <c r="F239" s="119">
        <v>349.2</v>
      </c>
      <c r="G239" s="113">
        <v>12.94</v>
      </c>
      <c r="H239" s="113">
        <v>4518.6499999999996</v>
      </c>
      <c r="I239" s="114"/>
    </row>
    <row r="240" spans="1:9" x14ac:dyDescent="0.25">
      <c r="A240" s="110" t="s">
        <v>1007</v>
      </c>
      <c r="B240" s="204" t="s">
        <v>1260</v>
      </c>
      <c r="C240" s="204"/>
      <c r="D240" s="204"/>
      <c r="E240" s="111" t="s">
        <v>168</v>
      </c>
      <c r="F240" s="115">
        <v>25</v>
      </c>
      <c r="G240" s="113">
        <v>35.04</v>
      </c>
      <c r="H240" s="113">
        <v>876</v>
      </c>
      <c r="I240" s="114"/>
    </row>
    <row r="241" spans="1:9" x14ac:dyDescent="0.25">
      <c r="A241" s="110" t="s">
        <v>572</v>
      </c>
      <c r="B241" s="204" t="s">
        <v>521</v>
      </c>
      <c r="C241" s="204"/>
      <c r="D241" s="204"/>
      <c r="E241" s="111" t="s">
        <v>306</v>
      </c>
      <c r="F241" s="117">
        <v>2.4119999999999999</v>
      </c>
      <c r="G241" s="113">
        <v>330.26</v>
      </c>
      <c r="H241" s="113">
        <v>796.59</v>
      </c>
      <c r="I241" s="114"/>
    </row>
    <row r="242" spans="1:9" x14ac:dyDescent="0.25">
      <c r="A242" s="110" t="s">
        <v>1010</v>
      </c>
      <c r="B242" s="204" t="s">
        <v>523</v>
      </c>
      <c r="C242" s="204"/>
      <c r="D242" s="204"/>
      <c r="E242" s="111" t="s">
        <v>201</v>
      </c>
      <c r="F242" s="117">
        <v>4.2210000000000001</v>
      </c>
      <c r="G242" s="113">
        <v>7993.22</v>
      </c>
      <c r="H242" s="113">
        <v>33739.379999999997</v>
      </c>
      <c r="I242" s="114"/>
    </row>
    <row r="243" spans="1:9" x14ac:dyDescent="0.25">
      <c r="A243" s="110" t="s">
        <v>575</v>
      </c>
      <c r="B243" s="204" t="s">
        <v>533</v>
      </c>
      <c r="C243" s="204"/>
      <c r="D243" s="204"/>
      <c r="E243" s="111" t="s">
        <v>201</v>
      </c>
      <c r="F243" s="119">
        <v>1.4</v>
      </c>
      <c r="G243" s="113">
        <v>7063.38</v>
      </c>
      <c r="H243" s="113">
        <v>9888.73</v>
      </c>
      <c r="I243" s="114"/>
    </row>
    <row r="244" spans="1:9" x14ac:dyDescent="0.25">
      <c r="A244" s="110" t="s">
        <v>1015</v>
      </c>
      <c r="B244" s="204" t="s">
        <v>527</v>
      </c>
      <c r="C244" s="204"/>
      <c r="D244" s="204"/>
      <c r="E244" s="111" t="s">
        <v>409</v>
      </c>
      <c r="F244" s="117">
        <v>0.32400000000000001</v>
      </c>
      <c r="G244" s="113">
        <v>69237.25</v>
      </c>
      <c r="H244" s="113">
        <v>22432.87</v>
      </c>
      <c r="I244" s="114"/>
    </row>
    <row r="245" spans="1:9" x14ac:dyDescent="0.25">
      <c r="A245" s="110" t="s">
        <v>580</v>
      </c>
      <c r="B245" s="204" t="s">
        <v>531</v>
      </c>
      <c r="C245" s="204"/>
      <c r="D245" s="204"/>
      <c r="E245" s="111" t="s">
        <v>409</v>
      </c>
      <c r="F245" s="112">
        <v>0.2601</v>
      </c>
      <c r="G245" s="113">
        <v>97554.79</v>
      </c>
      <c r="H245" s="113">
        <v>25374</v>
      </c>
      <c r="I245" s="114"/>
    </row>
    <row r="246" spans="1:9" x14ac:dyDescent="0.25">
      <c r="A246" s="110" t="s">
        <v>1018</v>
      </c>
      <c r="B246" s="204" t="s">
        <v>533</v>
      </c>
      <c r="C246" s="204"/>
      <c r="D246" s="204"/>
      <c r="E246" s="111" t="s">
        <v>201</v>
      </c>
      <c r="F246" s="119">
        <v>3.5</v>
      </c>
      <c r="G246" s="113">
        <v>7063.39</v>
      </c>
      <c r="H246" s="113">
        <v>24721.87</v>
      </c>
      <c r="I246" s="114"/>
    </row>
    <row r="247" spans="1:9" x14ac:dyDescent="0.25">
      <c r="A247" s="110" t="s">
        <v>583</v>
      </c>
      <c r="B247" s="204" t="s">
        <v>535</v>
      </c>
      <c r="C247" s="204"/>
      <c r="D247" s="204"/>
      <c r="E247" s="111" t="s">
        <v>409</v>
      </c>
      <c r="F247" s="116">
        <v>0.27</v>
      </c>
      <c r="G247" s="113">
        <v>85687.22</v>
      </c>
      <c r="H247" s="113">
        <v>23135.55</v>
      </c>
      <c r="I247" s="114"/>
    </row>
    <row r="248" spans="1:9" x14ac:dyDescent="0.25">
      <c r="A248" s="110" t="s">
        <v>1021</v>
      </c>
      <c r="B248" s="204" t="s">
        <v>529</v>
      </c>
      <c r="C248" s="204"/>
      <c r="D248" s="204"/>
      <c r="E248" s="111" t="s">
        <v>201</v>
      </c>
      <c r="F248" s="119">
        <v>0.8</v>
      </c>
      <c r="G248" s="113">
        <v>61066.51</v>
      </c>
      <c r="H248" s="113">
        <v>48853.21</v>
      </c>
      <c r="I248" s="114"/>
    </row>
    <row r="249" spans="1:9" x14ac:dyDescent="0.25">
      <c r="A249" s="110" t="s">
        <v>584</v>
      </c>
      <c r="B249" s="204" t="s">
        <v>540</v>
      </c>
      <c r="C249" s="204"/>
      <c r="D249" s="204"/>
      <c r="E249" s="111" t="s">
        <v>409</v>
      </c>
      <c r="F249" s="112">
        <v>3.0599999999999999E-2</v>
      </c>
      <c r="G249" s="113">
        <v>452671.57</v>
      </c>
      <c r="H249" s="113">
        <v>13851.75</v>
      </c>
      <c r="I249" s="114"/>
    </row>
    <row r="250" spans="1:9" x14ac:dyDescent="0.25">
      <c r="A250" s="110" t="s">
        <v>1024</v>
      </c>
      <c r="B250" s="204" t="s">
        <v>1261</v>
      </c>
      <c r="C250" s="204"/>
      <c r="D250" s="204"/>
      <c r="E250" s="111" t="s">
        <v>409</v>
      </c>
      <c r="F250" s="117">
        <v>5.0999999999999997E-2</v>
      </c>
      <c r="G250" s="113">
        <v>714434.31</v>
      </c>
      <c r="H250" s="113">
        <v>36436.15</v>
      </c>
      <c r="I250" s="114"/>
    </row>
    <row r="251" spans="1:9" x14ac:dyDescent="0.25">
      <c r="A251" s="120"/>
      <c r="B251" s="205" t="s">
        <v>1262</v>
      </c>
      <c r="C251" s="205"/>
      <c r="D251" s="205"/>
      <c r="E251" s="205"/>
      <c r="F251" s="205"/>
      <c r="G251" s="205"/>
      <c r="H251" s="121">
        <v>1001549.88</v>
      </c>
      <c r="I251" s="122"/>
    </row>
    <row r="252" spans="1:9" x14ac:dyDescent="0.25">
      <c r="A252" s="212" t="s">
        <v>1263</v>
      </c>
      <c r="B252" s="212"/>
      <c r="C252" s="212"/>
      <c r="D252" s="212"/>
      <c r="E252" s="212"/>
      <c r="F252" s="212"/>
      <c r="G252" s="212"/>
      <c r="H252" s="212"/>
      <c r="I252" s="212"/>
    </row>
    <row r="253" spans="1:9" x14ac:dyDescent="0.25">
      <c r="A253" s="214" t="s">
        <v>338</v>
      </c>
      <c r="B253" s="214"/>
      <c r="C253" s="214"/>
      <c r="D253" s="214"/>
      <c r="E253" s="214"/>
      <c r="F253" s="214"/>
      <c r="G253" s="214"/>
      <c r="H253" s="214"/>
      <c r="I253" s="214"/>
    </row>
    <row r="254" spans="1:9" x14ac:dyDescent="0.25">
      <c r="A254" s="123" t="s">
        <v>1026</v>
      </c>
      <c r="B254" s="213" t="s">
        <v>340</v>
      </c>
      <c r="C254" s="213"/>
      <c r="D254" s="213"/>
      <c r="E254" s="124" t="s">
        <v>165</v>
      </c>
      <c r="F254" s="125">
        <v>2</v>
      </c>
      <c r="G254" s="126">
        <v>1307</v>
      </c>
      <c r="H254" s="126">
        <v>2614</v>
      </c>
      <c r="I254" s="127"/>
    </row>
    <row r="255" spans="1:9" ht="25.5" x14ac:dyDescent="0.25">
      <c r="A255" s="123" t="s">
        <v>588</v>
      </c>
      <c r="B255" s="213" t="s">
        <v>341</v>
      </c>
      <c r="C255" s="213"/>
      <c r="D255" s="213"/>
      <c r="E255" s="124" t="s">
        <v>165</v>
      </c>
      <c r="F255" s="125">
        <v>1</v>
      </c>
      <c r="G255" s="126">
        <v>4519.13</v>
      </c>
      <c r="H255" s="126">
        <v>4519.13</v>
      </c>
      <c r="I255" s="128" t="s">
        <v>342</v>
      </c>
    </row>
    <row r="256" spans="1:9" ht="25.5" x14ac:dyDescent="0.25">
      <c r="A256" s="123" t="s">
        <v>590</v>
      </c>
      <c r="B256" s="213" t="s">
        <v>343</v>
      </c>
      <c r="C256" s="213"/>
      <c r="D256" s="213"/>
      <c r="E256" s="124" t="s">
        <v>165</v>
      </c>
      <c r="F256" s="125">
        <v>1</v>
      </c>
      <c r="G256" s="126">
        <v>21911.18</v>
      </c>
      <c r="H256" s="126">
        <v>21911.18</v>
      </c>
      <c r="I256" s="128" t="s">
        <v>342</v>
      </c>
    </row>
    <row r="257" spans="1:9" x14ac:dyDescent="0.25">
      <c r="A257" s="123" t="s">
        <v>592</v>
      </c>
      <c r="B257" s="213" t="s">
        <v>340</v>
      </c>
      <c r="C257" s="213"/>
      <c r="D257" s="213"/>
      <c r="E257" s="124" t="s">
        <v>165</v>
      </c>
      <c r="F257" s="125">
        <v>1</v>
      </c>
      <c r="G257" s="126">
        <v>1307</v>
      </c>
      <c r="H257" s="126">
        <v>1307</v>
      </c>
      <c r="I257" s="127"/>
    </row>
    <row r="258" spans="1:9" ht="25.5" x14ac:dyDescent="0.25">
      <c r="A258" s="123" t="s">
        <v>594</v>
      </c>
      <c r="B258" s="213" t="s">
        <v>346</v>
      </c>
      <c r="C258" s="213"/>
      <c r="D258" s="213"/>
      <c r="E258" s="124" t="s">
        <v>165</v>
      </c>
      <c r="F258" s="125">
        <v>1</v>
      </c>
      <c r="G258" s="126">
        <v>69610.320000000007</v>
      </c>
      <c r="H258" s="126">
        <v>69610.320000000007</v>
      </c>
      <c r="I258" s="128" t="s">
        <v>342</v>
      </c>
    </row>
    <row r="259" spans="1:9" x14ac:dyDescent="0.25">
      <c r="A259" s="217" t="s">
        <v>347</v>
      </c>
      <c r="B259" s="217"/>
      <c r="C259" s="217"/>
      <c r="D259" s="217"/>
      <c r="E259" s="217"/>
      <c r="F259" s="217"/>
      <c r="G259" s="217"/>
      <c r="H259" s="217"/>
      <c r="I259" s="217"/>
    </row>
    <row r="260" spans="1:9" x14ac:dyDescent="0.25">
      <c r="A260" s="123" t="s">
        <v>596</v>
      </c>
      <c r="B260" s="213" t="s">
        <v>349</v>
      </c>
      <c r="C260" s="213"/>
      <c r="D260" s="213"/>
      <c r="E260" s="124" t="s">
        <v>165</v>
      </c>
      <c r="F260" s="125">
        <v>1</v>
      </c>
      <c r="G260" s="126">
        <v>12371.02</v>
      </c>
      <c r="H260" s="126">
        <v>12371.02</v>
      </c>
      <c r="I260" s="127"/>
    </row>
    <row r="261" spans="1:9" ht="25.5" x14ac:dyDescent="0.25">
      <c r="A261" s="123" t="s">
        <v>1264</v>
      </c>
      <c r="B261" s="213" t="s">
        <v>350</v>
      </c>
      <c r="C261" s="213"/>
      <c r="D261" s="213"/>
      <c r="E261" s="124" t="s">
        <v>165</v>
      </c>
      <c r="F261" s="125">
        <v>1</v>
      </c>
      <c r="G261" s="126">
        <v>16392.45</v>
      </c>
      <c r="H261" s="126">
        <v>16392.45</v>
      </c>
      <c r="I261" s="128" t="s">
        <v>342</v>
      </c>
    </row>
    <row r="262" spans="1:9" x14ac:dyDescent="0.25">
      <c r="A262" s="123" t="s">
        <v>600</v>
      </c>
      <c r="B262" s="213" t="s">
        <v>352</v>
      </c>
      <c r="C262" s="213"/>
      <c r="D262" s="213"/>
      <c r="E262" s="124" t="s">
        <v>165</v>
      </c>
      <c r="F262" s="125">
        <v>1</v>
      </c>
      <c r="G262" s="126">
        <v>1813.13</v>
      </c>
      <c r="H262" s="126">
        <v>1813.13</v>
      </c>
      <c r="I262" s="127"/>
    </row>
    <row r="263" spans="1:9" ht="25.5" x14ac:dyDescent="0.25">
      <c r="A263" s="123" t="s">
        <v>1265</v>
      </c>
      <c r="B263" s="213" t="s">
        <v>353</v>
      </c>
      <c r="C263" s="213"/>
      <c r="D263" s="213"/>
      <c r="E263" s="124" t="s">
        <v>165</v>
      </c>
      <c r="F263" s="125">
        <v>1</v>
      </c>
      <c r="G263" s="126">
        <v>1189.22</v>
      </c>
      <c r="H263" s="126">
        <v>1189.22</v>
      </c>
      <c r="I263" s="128" t="s">
        <v>342</v>
      </c>
    </row>
    <row r="264" spans="1:9" x14ac:dyDescent="0.25">
      <c r="A264" s="123" t="s">
        <v>602</v>
      </c>
      <c r="B264" s="213" t="s">
        <v>355</v>
      </c>
      <c r="C264" s="213"/>
      <c r="D264" s="213"/>
      <c r="E264" s="124" t="s">
        <v>306</v>
      </c>
      <c r="F264" s="129">
        <v>0.01</v>
      </c>
      <c r="G264" s="126">
        <v>84618</v>
      </c>
      <c r="H264" s="126">
        <v>846.18</v>
      </c>
      <c r="I264" s="127"/>
    </row>
    <row r="265" spans="1:9" x14ac:dyDescent="0.25">
      <c r="A265" s="123" t="s">
        <v>604</v>
      </c>
      <c r="B265" s="213" t="s">
        <v>357</v>
      </c>
      <c r="C265" s="213"/>
      <c r="D265" s="213"/>
      <c r="E265" s="124" t="s">
        <v>165</v>
      </c>
      <c r="F265" s="125">
        <v>1</v>
      </c>
      <c r="G265" s="126">
        <v>2659.15</v>
      </c>
      <c r="H265" s="126">
        <v>2659.15</v>
      </c>
      <c r="I265" s="127"/>
    </row>
    <row r="266" spans="1:9" x14ac:dyDescent="0.25">
      <c r="A266" s="214" t="s">
        <v>358</v>
      </c>
      <c r="B266" s="214"/>
      <c r="C266" s="214"/>
      <c r="D266" s="214"/>
      <c r="E266" s="214"/>
      <c r="F266" s="214"/>
      <c r="G266" s="214"/>
      <c r="H266" s="214"/>
      <c r="I266" s="214"/>
    </row>
    <row r="267" spans="1:9" x14ac:dyDescent="0.25">
      <c r="A267" s="123" t="s">
        <v>605</v>
      </c>
      <c r="B267" s="213" t="s">
        <v>1266</v>
      </c>
      <c r="C267" s="213"/>
      <c r="D267" s="213"/>
      <c r="E267" s="124" t="s">
        <v>165</v>
      </c>
      <c r="F267" s="125">
        <v>2</v>
      </c>
      <c r="G267" s="126">
        <v>86.18</v>
      </c>
      <c r="H267" s="126">
        <v>172.36</v>
      </c>
      <c r="I267" s="127"/>
    </row>
    <row r="268" spans="1:9" ht="25.5" x14ac:dyDescent="0.25">
      <c r="A268" s="123" t="s">
        <v>1267</v>
      </c>
      <c r="B268" s="213" t="s">
        <v>360</v>
      </c>
      <c r="C268" s="213"/>
      <c r="D268" s="213"/>
      <c r="E268" s="124" t="s">
        <v>165</v>
      </c>
      <c r="F268" s="125">
        <v>2</v>
      </c>
      <c r="G268" s="126">
        <v>2161.2600000000002</v>
      </c>
      <c r="H268" s="126">
        <v>4322.5200000000004</v>
      </c>
      <c r="I268" s="128" t="s">
        <v>342</v>
      </c>
    </row>
    <row r="269" spans="1:9" x14ac:dyDescent="0.25">
      <c r="A269" s="123" t="s">
        <v>607</v>
      </c>
      <c r="B269" s="213" t="s">
        <v>1268</v>
      </c>
      <c r="C269" s="213"/>
      <c r="D269" s="213"/>
      <c r="E269" s="124" t="s">
        <v>165</v>
      </c>
      <c r="F269" s="125">
        <v>1</v>
      </c>
      <c r="G269" s="126">
        <v>1820.29</v>
      </c>
      <c r="H269" s="126">
        <v>1820.29</v>
      </c>
      <c r="I269" s="127"/>
    </row>
    <row r="270" spans="1:9" ht="25.5" x14ac:dyDescent="0.25">
      <c r="A270" s="123" t="s">
        <v>1269</v>
      </c>
      <c r="B270" s="213" t="s">
        <v>363</v>
      </c>
      <c r="C270" s="213"/>
      <c r="D270" s="213"/>
      <c r="E270" s="124" t="s">
        <v>165</v>
      </c>
      <c r="F270" s="125">
        <v>1</v>
      </c>
      <c r="G270" s="126">
        <v>30150.75</v>
      </c>
      <c r="H270" s="126">
        <v>30150.75</v>
      </c>
      <c r="I270" s="128" t="s">
        <v>342</v>
      </c>
    </row>
    <row r="271" spans="1:9" x14ac:dyDescent="0.25">
      <c r="A271" s="123" t="s">
        <v>610</v>
      </c>
      <c r="B271" s="213" t="s">
        <v>365</v>
      </c>
      <c r="C271" s="213"/>
      <c r="D271" s="213"/>
      <c r="E271" s="124" t="s">
        <v>165</v>
      </c>
      <c r="F271" s="125">
        <v>14</v>
      </c>
      <c r="G271" s="126">
        <v>1091.0899999999999</v>
      </c>
      <c r="H271" s="126">
        <v>15275.26</v>
      </c>
      <c r="I271" s="127"/>
    </row>
    <row r="272" spans="1:9" ht="25.5" x14ac:dyDescent="0.25">
      <c r="A272" s="123" t="s">
        <v>1270</v>
      </c>
      <c r="B272" s="213" t="s">
        <v>366</v>
      </c>
      <c r="C272" s="213"/>
      <c r="D272" s="213"/>
      <c r="E272" s="124" t="s">
        <v>165</v>
      </c>
      <c r="F272" s="125">
        <v>14</v>
      </c>
      <c r="G272" s="126">
        <v>4513.42</v>
      </c>
      <c r="H272" s="126">
        <v>63187.88</v>
      </c>
      <c r="I272" s="128" t="s">
        <v>342</v>
      </c>
    </row>
    <row r="273" spans="1:9" x14ac:dyDescent="0.25">
      <c r="A273" s="123" t="s">
        <v>615</v>
      </c>
      <c r="B273" s="213" t="s">
        <v>1271</v>
      </c>
      <c r="C273" s="213"/>
      <c r="D273" s="213"/>
      <c r="E273" s="124" t="s">
        <v>306</v>
      </c>
      <c r="F273" s="129">
        <v>0.03</v>
      </c>
      <c r="G273" s="126">
        <v>7887</v>
      </c>
      <c r="H273" s="126">
        <v>236.61</v>
      </c>
      <c r="I273" s="127"/>
    </row>
    <row r="274" spans="1:9" x14ac:dyDescent="0.25">
      <c r="A274" s="123" t="s">
        <v>618</v>
      </c>
      <c r="B274" s="213" t="s">
        <v>370</v>
      </c>
      <c r="C274" s="213"/>
      <c r="D274" s="213"/>
      <c r="E274" s="124" t="s">
        <v>165</v>
      </c>
      <c r="F274" s="125">
        <v>2</v>
      </c>
      <c r="G274" s="126">
        <v>1002.91</v>
      </c>
      <c r="H274" s="126">
        <v>2005.82</v>
      </c>
      <c r="I274" s="127"/>
    </row>
    <row r="275" spans="1:9" x14ac:dyDescent="0.25">
      <c r="A275" s="123" t="s">
        <v>620</v>
      </c>
      <c r="B275" s="213" t="s">
        <v>372</v>
      </c>
      <c r="C275" s="213"/>
      <c r="D275" s="213"/>
      <c r="E275" s="124" t="s">
        <v>165</v>
      </c>
      <c r="F275" s="125">
        <v>1</v>
      </c>
      <c r="G275" s="126">
        <v>802.16</v>
      </c>
      <c r="H275" s="126">
        <v>802.16</v>
      </c>
      <c r="I275" s="127"/>
    </row>
    <row r="276" spans="1:9" x14ac:dyDescent="0.25">
      <c r="A276" s="110" t="s">
        <v>1050</v>
      </c>
      <c r="B276" s="204" t="s">
        <v>1272</v>
      </c>
      <c r="C276" s="204"/>
      <c r="D276" s="204"/>
      <c r="E276" s="111" t="s">
        <v>306</v>
      </c>
      <c r="F276" s="116">
        <v>0.14000000000000001</v>
      </c>
      <c r="G276" s="113">
        <v>52214.57</v>
      </c>
      <c r="H276" s="113">
        <v>7310.04</v>
      </c>
      <c r="I276" s="114"/>
    </row>
    <row r="277" spans="1:9" x14ac:dyDescent="0.25">
      <c r="A277" s="110" t="s">
        <v>624</v>
      </c>
      <c r="B277" s="204" t="s">
        <v>376</v>
      </c>
      <c r="C277" s="204"/>
      <c r="D277" s="204"/>
      <c r="E277" s="111" t="s">
        <v>165</v>
      </c>
      <c r="F277" s="115">
        <v>14</v>
      </c>
      <c r="G277" s="113">
        <v>379.3</v>
      </c>
      <c r="H277" s="113">
        <v>5310.2</v>
      </c>
      <c r="I277" s="114"/>
    </row>
    <row r="278" spans="1:9" x14ac:dyDescent="0.25">
      <c r="A278" s="110" t="s">
        <v>626</v>
      </c>
      <c r="B278" s="204" t="s">
        <v>378</v>
      </c>
      <c r="C278" s="204"/>
      <c r="D278" s="204"/>
      <c r="E278" s="111" t="s">
        <v>379</v>
      </c>
      <c r="F278" s="116">
        <v>0.28000000000000003</v>
      </c>
      <c r="G278" s="113">
        <v>33272.07</v>
      </c>
      <c r="H278" s="113">
        <v>9316.18</v>
      </c>
      <c r="I278" s="114"/>
    </row>
    <row r="279" spans="1:9" x14ac:dyDescent="0.25">
      <c r="A279" s="110" t="s">
        <v>628</v>
      </c>
      <c r="B279" s="204" t="s">
        <v>381</v>
      </c>
      <c r="C279" s="204"/>
      <c r="D279" s="204"/>
      <c r="E279" s="111" t="s">
        <v>165</v>
      </c>
      <c r="F279" s="115">
        <v>14</v>
      </c>
      <c r="G279" s="113">
        <v>74.760000000000005</v>
      </c>
      <c r="H279" s="113">
        <v>1046.6400000000001</v>
      </c>
      <c r="I279" s="114"/>
    </row>
    <row r="280" spans="1:9" x14ac:dyDescent="0.25">
      <c r="A280" s="110" t="s">
        <v>631</v>
      </c>
      <c r="B280" s="204" t="s">
        <v>383</v>
      </c>
      <c r="C280" s="204"/>
      <c r="D280" s="204"/>
      <c r="E280" s="111" t="s">
        <v>165</v>
      </c>
      <c r="F280" s="115">
        <v>14</v>
      </c>
      <c r="G280" s="113">
        <v>78.739999999999995</v>
      </c>
      <c r="H280" s="113">
        <v>1102.3599999999999</v>
      </c>
      <c r="I280" s="114"/>
    </row>
    <row r="281" spans="1:9" x14ac:dyDescent="0.25">
      <c r="A281" s="214" t="s">
        <v>384</v>
      </c>
      <c r="B281" s="214"/>
      <c r="C281" s="214"/>
      <c r="D281" s="214"/>
      <c r="E281" s="214"/>
      <c r="F281" s="214"/>
      <c r="G281" s="214"/>
      <c r="H281" s="214"/>
      <c r="I281" s="214"/>
    </row>
    <row r="282" spans="1:9" x14ac:dyDescent="0.25">
      <c r="A282" s="110" t="s">
        <v>634</v>
      </c>
      <c r="B282" s="204" t="s">
        <v>386</v>
      </c>
      <c r="C282" s="204"/>
      <c r="D282" s="204"/>
      <c r="E282" s="111" t="s">
        <v>207</v>
      </c>
      <c r="F282" s="118">
        <v>6.2939999999999996E-2</v>
      </c>
      <c r="G282" s="113">
        <v>86363.36</v>
      </c>
      <c r="H282" s="113">
        <v>5435.71</v>
      </c>
      <c r="I282" s="114"/>
    </row>
    <row r="283" spans="1:9" x14ac:dyDescent="0.25">
      <c r="A283" s="110" t="s">
        <v>636</v>
      </c>
      <c r="B283" s="204" t="s">
        <v>388</v>
      </c>
      <c r="C283" s="204"/>
      <c r="D283" s="204"/>
      <c r="E283" s="111" t="s">
        <v>165</v>
      </c>
      <c r="F283" s="116">
        <v>23.33</v>
      </c>
      <c r="G283" s="113">
        <v>884.22</v>
      </c>
      <c r="H283" s="113">
        <v>20628.849999999999</v>
      </c>
      <c r="I283" s="114"/>
    </row>
    <row r="284" spans="1:9" x14ac:dyDescent="0.25">
      <c r="A284" s="110" t="s">
        <v>638</v>
      </c>
      <c r="B284" s="204" t="s">
        <v>390</v>
      </c>
      <c r="C284" s="204"/>
      <c r="D284" s="204"/>
      <c r="E284" s="111" t="s">
        <v>165</v>
      </c>
      <c r="F284" s="115">
        <v>1</v>
      </c>
      <c r="G284" s="113">
        <v>1740.74</v>
      </c>
      <c r="H284" s="113">
        <v>1740.74</v>
      </c>
      <c r="I284" s="114"/>
    </row>
    <row r="285" spans="1:9" x14ac:dyDescent="0.25">
      <c r="A285" s="110" t="s">
        <v>642</v>
      </c>
      <c r="B285" s="204" t="s">
        <v>392</v>
      </c>
      <c r="C285" s="204"/>
      <c r="D285" s="204"/>
      <c r="E285" s="111" t="s">
        <v>165</v>
      </c>
      <c r="F285" s="115">
        <v>1</v>
      </c>
      <c r="G285" s="113">
        <v>505.18</v>
      </c>
      <c r="H285" s="113">
        <v>505.18</v>
      </c>
      <c r="I285" s="114"/>
    </row>
    <row r="286" spans="1:9" x14ac:dyDescent="0.25">
      <c r="A286" s="110" t="s">
        <v>1060</v>
      </c>
      <c r="B286" s="204" t="s">
        <v>400</v>
      </c>
      <c r="C286" s="204"/>
      <c r="D286" s="204"/>
      <c r="E286" s="111" t="s">
        <v>165</v>
      </c>
      <c r="F286" s="115">
        <v>2</v>
      </c>
      <c r="G286" s="113">
        <v>295.64999999999998</v>
      </c>
      <c r="H286" s="113">
        <v>591.29999999999995</v>
      </c>
      <c r="I286" s="114"/>
    </row>
    <row r="287" spans="1:9" x14ac:dyDescent="0.25">
      <c r="A287" s="110" t="s">
        <v>644</v>
      </c>
      <c r="B287" s="204" t="s">
        <v>396</v>
      </c>
      <c r="C287" s="204"/>
      <c r="D287" s="204"/>
      <c r="E287" s="111" t="s">
        <v>165</v>
      </c>
      <c r="F287" s="115">
        <v>126</v>
      </c>
      <c r="G287" s="113">
        <v>502.06</v>
      </c>
      <c r="H287" s="113">
        <v>63259.56</v>
      </c>
      <c r="I287" s="114"/>
    </row>
    <row r="288" spans="1:9" x14ac:dyDescent="0.25">
      <c r="A288" s="110" t="s">
        <v>1063</v>
      </c>
      <c r="B288" s="204" t="s">
        <v>398</v>
      </c>
      <c r="C288" s="204"/>
      <c r="D288" s="204"/>
      <c r="E288" s="111" t="s">
        <v>165</v>
      </c>
      <c r="F288" s="115">
        <v>3</v>
      </c>
      <c r="G288" s="113">
        <v>577.66</v>
      </c>
      <c r="H288" s="113">
        <v>1732.98</v>
      </c>
      <c r="I288" s="114"/>
    </row>
    <row r="289" spans="1:9" x14ac:dyDescent="0.25">
      <c r="A289" s="110" t="s">
        <v>1065</v>
      </c>
      <c r="B289" s="204" t="s">
        <v>1273</v>
      </c>
      <c r="C289" s="204"/>
      <c r="D289" s="204"/>
      <c r="E289" s="111" t="s">
        <v>165</v>
      </c>
      <c r="F289" s="115">
        <v>5</v>
      </c>
      <c r="G289" s="113">
        <v>1232.45</v>
      </c>
      <c r="H289" s="113">
        <v>6162.25</v>
      </c>
      <c r="I289" s="114"/>
    </row>
    <row r="290" spans="1:9" x14ac:dyDescent="0.25">
      <c r="A290" s="110" t="s">
        <v>1067</v>
      </c>
      <c r="B290" s="204" t="s">
        <v>394</v>
      </c>
      <c r="C290" s="204"/>
      <c r="D290" s="204"/>
      <c r="E290" s="111" t="s">
        <v>165</v>
      </c>
      <c r="F290" s="115">
        <v>1</v>
      </c>
      <c r="G290" s="113">
        <v>2145.14</v>
      </c>
      <c r="H290" s="113">
        <v>2145.14</v>
      </c>
      <c r="I290" s="114"/>
    </row>
    <row r="291" spans="1:9" x14ac:dyDescent="0.25">
      <c r="A291" s="110" t="s">
        <v>649</v>
      </c>
      <c r="B291" s="204" t="s">
        <v>402</v>
      </c>
      <c r="C291" s="204"/>
      <c r="D291" s="204"/>
      <c r="E291" s="111" t="s">
        <v>201</v>
      </c>
      <c r="F291" s="116">
        <v>0.95</v>
      </c>
      <c r="G291" s="113">
        <v>23724.080000000002</v>
      </c>
      <c r="H291" s="113">
        <v>22537.88</v>
      </c>
      <c r="I291" s="114"/>
    </row>
    <row r="292" spans="1:9" x14ac:dyDescent="0.25">
      <c r="A292" s="110" t="s">
        <v>1070</v>
      </c>
      <c r="B292" s="204" t="s">
        <v>404</v>
      </c>
      <c r="C292" s="204"/>
      <c r="D292" s="204"/>
      <c r="E292" s="111" t="s">
        <v>168</v>
      </c>
      <c r="F292" s="115">
        <v>95</v>
      </c>
      <c r="G292" s="113">
        <v>19.75</v>
      </c>
      <c r="H292" s="113">
        <v>1876.25</v>
      </c>
      <c r="I292" s="114"/>
    </row>
    <row r="293" spans="1:9" x14ac:dyDescent="0.25">
      <c r="A293" s="110" t="s">
        <v>1072</v>
      </c>
      <c r="B293" s="204" t="s">
        <v>406</v>
      </c>
      <c r="C293" s="204"/>
      <c r="D293" s="204"/>
      <c r="E293" s="111" t="s">
        <v>201</v>
      </c>
      <c r="F293" s="116">
        <v>6.15</v>
      </c>
      <c r="G293" s="113">
        <v>4194.51</v>
      </c>
      <c r="H293" s="113">
        <v>25796.240000000002</v>
      </c>
      <c r="I293" s="114"/>
    </row>
    <row r="294" spans="1:9" x14ac:dyDescent="0.25">
      <c r="A294" s="110" t="s">
        <v>652</v>
      </c>
      <c r="B294" s="204" t="s">
        <v>1274</v>
      </c>
      <c r="C294" s="204"/>
      <c r="D294" s="204"/>
      <c r="E294" s="111" t="s">
        <v>201</v>
      </c>
      <c r="F294" s="116">
        <v>0.95</v>
      </c>
      <c r="G294" s="113">
        <v>1646.04</v>
      </c>
      <c r="H294" s="113">
        <v>1563.74</v>
      </c>
      <c r="I294" s="114"/>
    </row>
    <row r="295" spans="1:9" x14ac:dyDescent="0.25">
      <c r="A295" s="110" t="s">
        <v>1075</v>
      </c>
      <c r="B295" s="204" t="s">
        <v>408</v>
      </c>
      <c r="C295" s="204"/>
      <c r="D295" s="204"/>
      <c r="E295" s="111" t="s">
        <v>409</v>
      </c>
      <c r="F295" s="112">
        <v>0.72419999999999995</v>
      </c>
      <c r="G295" s="113">
        <v>36697.03</v>
      </c>
      <c r="H295" s="113">
        <v>26575.99</v>
      </c>
      <c r="I295" s="114"/>
    </row>
    <row r="296" spans="1:9" x14ac:dyDescent="0.25">
      <c r="A296" s="120"/>
      <c r="B296" s="205" t="s">
        <v>1275</v>
      </c>
      <c r="C296" s="205"/>
      <c r="D296" s="205"/>
      <c r="E296" s="205"/>
      <c r="F296" s="205"/>
      <c r="G296" s="205"/>
      <c r="H296" s="121">
        <v>457843.66</v>
      </c>
      <c r="I296" s="122"/>
    </row>
    <row r="297" spans="1:9" x14ac:dyDescent="0.25">
      <c r="A297" s="212" t="s">
        <v>1276</v>
      </c>
      <c r="B297" s="212"/>
      <c r="C297" s="212"/>
      <c r="D297" s="212"/>
      <c r="E297" s="212"/>
      <c r="F297" s="212"/>
      <c r="G297" s="212"/>
      <c r="H297" s="212"/>
      <c r="I297" s="212"/>
    </row>
    <row r="298" spans="1:9" x14ac:dyDescent="0.25">
      <c r="A298" s="214" t="s">
        <v>680</v>
      </c>
      <c r="B298" s="214"/>
      <c r="C298" s="214"/>
      <c r="D298" s="214"/>
      <c r="E298" s="214"/>
      <c r="F298" s="214"/>
      <c r="G298" s="214"/>
      <c r="H298" s="214"/>
      <c r="I298" s="214"/>
    </row>
    <row r="299" spans="1:9" x14ac:dyDescent="0.25">
      <c r="A299" s="123" t="s">
        <v>1077</v>
      </c>
      <c r="B299" s="213" t="s">
        <v>544</v>
      </c>
      <c r="C299" s="213"/>
      <c r="D299" s="213"/>
      <c r="E299" s="124" t="s">
        <v>165</v>
      </c>
      <c r="F299" s="125">
        <v>1</v>
      </c>
      <c r="G299" s="126">
        <v>10583.4</v>
      </c>
      <c r="H299" s="126">
        <v>10583.4</v>
      </c>
      <c r="I299" s="127"/>
    </row>
    <row r="300" spans="1:9" ht="25.5" x14ac:dyDescent="0.25">
      <c r="A300" s="123" t="s">
        <v>655</v>
      </c>
      <c r="B300" s="213" t="s">
        <v>546</v>
      </c>
      <c r="C300" s="213"/>
      <c r="D300" s="213"/>
      <c r="E300" s="124" t="s">
        <v>165</v>
      </c>
      <c r="F300" s="125">
        <v>1</v>
      </c>
      <c r="G300" s="126">
        <v>28314.92</v>
      </c>
      <c r="H300" s="126">
        <v>28314.92</v>
      </c>
      <c r="I300" s="128" t="s">
        <v>342</v>
      </c>
    </row>
    <row r="301" spans="1:9" x14ac:dyDescent="0.25">
      <c r="A301" s="123" t="s">
        <v>1081</v>
      </c>
      <c r="B301" s="213" t="s">
        <v>340</v>
      </c>
      <c r="C301" s="213"/>
      <c r="D301" s="213"/>
      <c r="E301" s="124" t="s">
        <v>165</v>
      </c>
      <c r="F301" s="125">
        <v>2</v>
      </c>
      <c r="G301" s="126">
        <v>1307</v>
      </c>
      <c r="H301" s="126">
        <v>2614</v>
      </c>
      <c r="I301" s="127"/>
    </row>
    <row r="302" spans="1:9" ht="25.5" x14ac:dyDescent="0.25">
      <c r="A302" s="123" t="s">
        <v>1277</v>
      </c>
      <c r="B302" s="213" t="s">
        <v>548</v>
      </c>
      <c r="C302" s="213"/>
      <c r="D302" s="213"/>
      <c r="E302" s="124" t="s">
        <v>165</v>
      </c>
      <c r="F302" s="125">
        <v>2</v>
      </c>
      <c r="G302" s="126">
        <v>4683.3100000000004</v>
      </c>
      <c r="H302" s="126">
        <v>9366.6200000000008</v>
      </c>
      <c r="I302" s="128" t="s">
        <v>342</v>
      </c>
    </row>
    <row r="303" spans="1:9" x14ac:dyDescent="0.25">
      <c r="A303" s="123" t="s">
        <v>660</v>
      </c>
      <c r="B303" s="213" t="s">
        <v>1278</v>
      </c>
      <c r="C303" s="213"/>
      <c r="D303" s="213"/>
      <c r="E303" s="124" t="s">
        <v>1279</v>
      </c>
      <c r="F303" s="130">
        <v>0.1</v>
      </c>
      <c r="G303" s="126">
        <v>5655.8</v>
      </c>
      <c r="H303" s="126">
        <v>565.58000000000004</v>
      </c>
      <c r="I303" s="127"/>
    </row>
    <row r="304" spans="1:9" ht="25.5" x14ac:dyDescent="0.25">
      <c r="A304" s="123" t="s">
        <v>1280</v>
      </c>
      <c r="B304" s="213" t="s">
        <v>551</v>
      </c>
      <c r="C304" s="213"/>
      <c r="D304" s="213"/>
      <c r="E304" s="124" t="s">
        <v>165</v>
      </c>
      <c r="F304" s="125">
        <v>1</v>
      </c>
      <c r="G304" s="126">
        <v>17464.61</v>
      </c>
      <c r="H304" s="126">
        <v>17464.61</v>
      </c>
      <c r="I304" s="128" t="s">
        <v>342</v>
      </c>
    </row>
    <row r="305" spans="1:9" x14ac:dyDescent="0.25">
      <c r="A305" s="123" t="s">
        <v>1086</v>
      </c>
      <c r="B305" s="213" t="s">
        <v>1268</v>
      </c>
      <c r="C305" s="213"/>
      <c r="D305" s="213"/>
      <c r="E305" s="124" t="s">
        <v>165</v>
      </c>
      <c r="F305" s="125">
        <v>4</v>
      </c>
      <c r="G305" s="126">
        <v>1820.28</v>
      </c>
      <c r="H305" s="126">
        <v>7281.12</v>
      </c>
      <c r="I305" s="127"/>
    </row>
    <row r="306" spans="1:9" ht="25.5" x14ac:dyDescent="0.25">
      <c r="A306" s="123" t="s">
        <v>1281</v>
      </c>
      <c r="B306" s="213" t="s">
        <v>554</v>
      </c>
      <c r="C306" s="213"/>
      <c r="D306" s="213"/>
      <c r="E306" s="124" t="s">
        <v>165</v>
      </c>
      <c r="F306" s="125">
        <v>3</v>
      </c>
      <c r="G306" s="126">
        <v>2093.83</v>
      </c>
      <c r="H306" s="126">
        <v>6281.49</v>
      </c>
      <c r="I306" s="128" t="s">
        <v>342</v>
      </c>
    </row>
    <row r="307" spans="1:9" ht="25.5" x14ac:dyDescent="0.25">
      <c r="A307" s="123" t="s">
        <v>665</v>
      </c>
      <c r="B307" s="213" t="s">
        <v>555</v>
      </c>
      <c r="C307" s="213"/>
      <c r="D307" s="213"/>
      <c r="E307" s="124" t="s">
        <v>165</v>
      </c>
      <c r="F307" s="125">
        <v>1</v>
      </c>
      <c r="G307" s="126">
        <v>3017.74</v>
      </c>
      <c r="H307" s="126">
        <v>3017.74</v>
      </c>
      <c r="I307" s="128" t="s">
        <v>342</v>
      </c>
    </row>
    <row r="308" spans="1:9" x14ac:dyDescent="0.25">
      <c r="A308" s="123" t="s">
        <v>666</v>
      </c>
      <c r="B308" s="213" t="s">
        <v>340</v>
      </c>
      <c r="C308" s="213"/>
      <c r="D308" s="213"/>
      <c r="E308" s="124" t="s">
        <v>165</v>
      </c>
      <c r="F308" s="125">
        <v>3</v>
      </c>
      <c r="G308" s="126">
        <v>1307</v>
      </c>
      <c r="H308" s="126">
        <v>3921</v>
      </c>
      <c r="I308" s="127"/>
    </row>
    <row r="309" spans="1:9" ht="25.5" x14ac:dyDescent="0.25">
      <c r="A309" s="123" t="s">
        <v>1282</v>
      </c>
      <c r="B309" s="213" t="s">
        <v>557</v>
      </c>
      <c r="C309" s="213"/>
      <c r="D309" s="213"/>
      <c r="E309" s="124" t="s">
        <v>165</v>
      </c>
      <c r="F309" s="125">
        <v>3</v>
      </c>
      <c r="G309" s="126">
        <v>5121.54</v>
      </c>
      <c r="H309" s="126">
        <v>15364.62</v>
      </c>
      <c r="I309" s="128" t="s">
        <v>342</v>
      </c>
    </row>
    <row r="310" spans="1:9" x14ac:dyDescent="0.25">
      <c r="A310" s="123" t="s">
        <v>670</v>
      </c>
      <c r="B310" s="213" t="s">
        <v>340</v>
      </c>
      <c r="C310" s="213"/>
      <c r="D310" s="213"/>
      <c r="E310" s="124" t="s">
        <v>165</v>
      </c>
      <c r="F310" s="125">
        <v>6</v>
      </c>
      <c r="G310" s="126">
        <v>1307.01</v>
      </c>
      <c r="H310" s="126">
        <v>7842.06</v>
      </c>
      <c r="I310" s="127"/>
    </row>
    <row r="311" spans="1:9" ht="25.5" x14ac:dyDescent="0.25">
      <c r="A311" s="123" t="s">
        <v>1283</v>
      </c>
      <c r="B311" s="213" t="s">
        <v>587</v>
      </c>
      <c r="C311" s="213"/>
      <c r="D311" s="213"/>
      <c r="E311" s="124" t="s">
        <v>165</v>
      </c>
      <c r="F311" s="125">
        <v>3</v>
      </c>
      <c r="G311" s="126">
        <v>1174.8599999999999</v>
      </c>
      <c r="H311" s="126">
        <v>3524.58</v>
      </c>
      <c r="I311" s="128" t="s">
        <v>342</v>
      </c>
    </row>
    <row r="312" spans="1:9" ht="25.5" x14ac:dyDescent="0.25">
      <c r="A312" s="123" t="s">
        <v>1284</v>
      </c>
      <c r="B312" s="213" t="s">
        <v>559</v>
      </c>
      <c r="C312" s="213"/>
      <c r="D312" s="213"/>
      <c r="E312" s="124" t="s">
        <v>165</v>
      </c>
      <c r="F312" s="125">
        <v>6</v>
      </c>
      <c r="G312" s="126">
        <v>1825.86</v>
      </c>
      <c r="H312" s="126">
        <v>10955.16</v>
      </c>
      <c r="I312" s="128" t="s">
        <v>342</v>
      </c>
    </row>
    <row r="313" spans="1:9" x14ac:dyDescent="0.25">
      <c r="A313" s="123" t="s">
        <v>675</v>
      </c>
      <c r="B313" s="213" t="s">
        <v>561</v>
      </c>
      <c r="C313" s="213"/>
      <c r="D313" s="213"/>
      <c r="E313" s="124" t="s">
        <v>165</v>
      </c>
      <c r="F313" s="125">
        <v>50</v>
      </c>
      <c r="G313" s="126">
        <v>2379.61</v>
      </c>
      <c r="H313" s="126">
        <v>118980.5</v>
      </c>
      <c r="I313" s="127"/>
    </row>
    <row r="314" spans="1:9" ht="25.5" x14ac:dyDescent="0.25">
      <c r="A314" s="123" t="s">
        <v>1285</v>
      </c>
      <c r="B314" s="213" t="s">
        <v>562</v>
      </c>
      <c r="C314" s="213"/>
      <c r="D314" s="213"/>
      <c r="E314" s="124" t="s">
        <v>165</v>
      </c>
      <c r="F314" s="125">
        <v>50</v>
      </c>
      <c r="G314" s="126">
        <v>1176.96</v>
      </c>
      <c r="H314" s="126">
        <v>58848</v>
      </c>
      <c r="I314" s="128" t="s">
        <v>342</v>
      </c>
    </row>
    <row r="315" spans="1:9" x14ac:dyDescent="0.25">
      <c r="A315" s="123" t="s">
        <v>681</v>
      </c>
      <c r="B315" s="213" t="s">
        <v>564</v>
      </c>
      <c r="C315" s="213"/>
      <c r="D315" s="213"/>
      <c r="E315" s="124" t="s">
        <v>165</v>
      </c>
      <c r="F315" s="125">
        <v>4</v>
      </c>
      <c r="G315" s="126">
        <v>706.18</v>
      </c>
      <c r="H315" s="126">
        <v>2824.72</v>
      </c>
      <c r="I315" s="127"/>
    </row>
    <row r="316" spans="1:9" ht="25.5" x14ac:dyDescent="0.25">
      <c r="A316" s="123" t="s">
        <v>683</v>
      </c>
      <c r="B316" s="213" t="s">
        <v>565</v>
      </c>
      <c r="C316" s="213"/>
      <c r="D316" s="213"/>
      <c r="E316" s="124" t="s">
        <v>165</v>
      </c>
      <c r="F316" s="125">
        <v>4</v>
      </c>
      <c r="G316" s="126">
        <v>617.62</v>
      </c>
      <c r="H316" s="126">
        <v>2470.48</v>
      </c>
      <c r="I316" s="128" t="s">
        <v>342</v>
      </c>
    </row>
    <row r="317" spans="1:9" x14ac:dyDescent="0.25">
      <c r="A317" s="123" t="s">
        <v>685</v>
      </c>
      <c r="B317" s="213" t="s">
        <v>567</v>
      </c>
      <c r="C317" s="213"/>
      <c r="D317" s="213"/>
      <c r="E317" s="124" t="s">
        <v>306</v>
      </c>
      <c r="F317" s="129">
        <v>7.0000000000000007E-2</v>
      </c>
      <c r="G317" s="126">
        <v>53118.14</v>
      </c>
      <c r="H317" s="126">
        <v>3718.27</v>
      </c>
      <c r="I317" s="127"/>
    </row>
    <row r="318" spans="1:9" ht="25.5" x14ac:dyDescent="0.25">
      <c r="A318" s="123" t="s">
        <v>686</v>
      </c>
      <c r="B318" s="213" t="s">
        <v>568</v>
      </c>
      <c r="C318" s="213"/>
      <c r="D318" s="213"/>
      <c r="E318" s="124" t="s">
        <v>165</v>
      </c>
      <c r="F318" s="125">
        <v>4</v>
      </c>
      <c r="G318" s="126">
        <v>973.8</v>
      </c>
      <c r="H318" s="126">
        <v>3895.2</v>
      </c>
      <c r="I318" s="128" t="s">
        <v>342</v>
      </c>
    </row>
    <row r="319" spans="1:9" ht="25.5" x14ac:dyDescent="0.25">
      <c r="A319" s="123" t="s">
        <v>1286</v>
      </c>
      <c r="B319" s="213" t="s">
        <v>569</v>
      </c>
      <c r="C319" s="213"/>
      <c r="D319" s="213"/>
      <c r="E319" s="124" t="s">
        <v>165</v>
      </c>
      <c r="F319" s="125">
        <v>3</v>
      </c>
      <c r="G319" s="126">
        <v>999.18</v>
      </c>
      <c r="H319" s="126">
        <v>2997.54</v>
      </c>
      <c r="I319" s="128" t="s">
        <v>342</v>
      </c>
    </row>
    <row r="320" spans="1:9" x14ac:dyDescent="0.25">
      <c r="A320" s="123" t="s">
        <v>1105</v>
      </c>
      <c r="B320" s="213" t="s">
        <v>1268</v>
      </c>
      <c r="C320" s="213"/>
      <c r="D320" s="213"/>
      <c r="E320" s="124" t="s">
        <v>165</v>
      </c>
      <c r="F320" s="125">
        <v>3</v>
      </c>
      <c r="G320" s="126">
        <v>1820.28</v>
      </c>
      <c r="H320" s="126">
        <v>5460.84</v>
      </c>
      <c r="I320" s="127"/>
    </row>
    <row r="321" spans="1:9" ht="25.5" x14ac:dyDescent="0.25">
      <c r="A321" s="123" t="s">
        <v>1287</v>
      </c>
      <c r="B321" s="213" t="s">
        <v>571</v>
      </c>
      <c r="C321" s="213"/>
      <c r="D321" s="213"/>
      <c r="E321" s="124" t="s">
        <v>165</v>
      </c>
      <c r="F321" s="125">
        <v>3</v>
      </c>
      <c r="G321" s="126">
        <v>736.47</v>
      </c>
      <c r="H321" s="126">
        <v>2209.41</v>
      </c>
      <c r="I321" s="128" t="s">
        <v>342</v>
      </c>
    </row>
    <row r="322" spans="1:9" x14ac:dyDescent="0.25">
      <c r="A322" s="123" t="s">
        <v>1108</v>
      </c>
      <c r="B322" s="213" t="s">
        <v>573</v>
      </c>
      <c r="C322" s="213"/>
      <c r="D322" s="213"/>
      <c r="E322" s="124" t="s">
        <v>165</v>
      </c>
      <c r="F322" s="125">
        <v>3</v>
      </c>
      <c r="G322" s="126">
        <v>1183.96</v>
      </c>
      <c r="H322" s="126">
        <v>3551.88</v>
      </c>
      <c r="I322" s="127"/>
    </row>
    <row r="323" spans="1:9" ht="25.5" x14ac:dyDescent="0.25">
      <c r="A323" s="123" t="s">
        <v>1288</v>
      </c>
      <c r="B323" s="213" t="s">
        <v>574</v>
      </c>
      <c r="C323" s="213"/>
      <c r="D323" s="213"/>
      <c r="E323" s="124" t="s">
        <v>165</v>
      </c>
      <c r="F323" s="125">
        <v>3</v>
      </c>
      <c r="G323" s="126">
        <v>240.82</v>
      </c>
      <c r="H323" s="126">
        <v>722.46</v>
      </c>
      <c r="I323" s="128" t="s">
        <v>342</v>
      </c>
    </row>
    <row r="324" spans="1:9" x14ac:dyDescent="0.25">
      <c r="A324" s="123" t="s">
        <v>1111</v>
      </c>
      <c r="B324" s="213" t="s">
        <v>576</v>
      </c>
      <c r="C324" s="213"/>
      <c r="D324" s="213"/>
      <c r="E324" s="124" t="s">
        <v>165</v>
      </c>
      <c r="F324" s="125">
        <v>13</v>
      </c>
      <c r="G324" s="126">
        <v>1620.24</v>
      </c>
      <c r="H324" s="126">
        <v>21063.119999999999</v>
      </c>
      <c r="I324" s="127"/>
    </row>
    <row r="325" spans="1:9" ht="25.5" x14ac:dyDescent="0.25">
      <c r="A325" s="123" t="s">
        <v>1289</v>
      </c>
      <c r="B325" s="213" t="s">
        <v>1290</v>
      </c>
      <c r="C325" s="213"/>
      <c r="D325" s="213"/>
      <c r="E325" s="124" t="s">
        <v>165</v>
      </c>
      <c r="F325" s="125">
        <v>7</v>
      </c>
      <c r="G325" s="126">
        <v>91168.59</v>
      </c>
      <c r="H325" s="126">
        <v>638180.13</v>
      </c>
      <c r="I325" s="128" t="s">
        <v>342</v>
      </c>
    </row>
    <row r="326" spans="1:9" ht="25.5" x14ac:dyDescent="0.25">
      <c r="A326" s="123" t="s">
        <v>695</v>
      </c>
      <c r="B326" s="213" t="s">
        <v>1291</v>
      </c>
      <c r="C326" s="213"/>
      <c r="D326" s="213"/>
      <c r="E326" s="124" t="s">
        <v>165</v>
      </c>
      <c r="F326" s="125">
        <v>4</v>
      </c>
      <c r="G326" s="126">
        <v>90292.87</v>
      </c>
      <c r="H326" s="126">
        <v>361171.48</v>
      </c>
      <c r="I326" s="128" t="s">
        <v>342</v>
      </c>
    </row>
    <row r="327" spans="1:9" ht="25.5" x14ac:dyDescent="0.25">
      <c r="A327" s="123" t="s">
        <v>1292</v>
      </c>
      <c r="B327" s="213" t="s">
        <v>1293</v>
      </c>
      <c r="C327" s="213"/>
      <c r="D327" s="213"/>
      <c r="E327" s="124" t="s">
        <v>165</v>
      </c>
      <c r="F327" s="125">
        <v>2</v>
      </c>
      <c r="G327" s="126">
        <v>81535.759999999995</v>
      </c>
      <c r="H327" s="126">
        <v>163071.51999999999</v>
      </c>
      <c r="I327" s="128" t="s">
        <v>342</v>
      </c>
    </row>
    <row r="328" spans="1:9" x14ac:dyDescent="0.25">
      <c r="A328" s="123" t="s">
        <v>1117</v>
      </c>
      <c r="B328" s="213" t="s">
        <v>593</v>
      </c>
      <c r="C328" s="213"/>
      <c r="D328" s="213"/>
      <c r="E328" s="124" t="s">
        <v>165</v>
      </c>
      <c r="F328" s="125">
        <v>1</v>
      </c>
      <c r="G328" s="126">
        <v>2855.28</v>
      </c>
      <c r="H328" s="126">
        <v>2855.28</v>
      </c>
      <c r="I328" s="127"/>
    </row>
    <row r="329" spans="1:9" ht="25.5" x14ac:dyDescent="0.25">
      <c r="A329" s="123" t="s">
        <v>1294</v>
      </c>
      <c r="B329" s="213" t="s">
        <v>582</v>
      </c>
      <c r="C329" s="213"/>
      <c r="D329" s="213"/>
      <c r="E329" s="124" t="s">
        <v>165</v>
      </c>
      <c r="F329" s="125">
        <v>1</v>
      </c>
      <c r="G329" s="126">
        <v>42514.71</v>
      </c>
      <c r="H329" s="126">
        <v>42514.71</v>
      </c>
      <c r="I329" s="128" t="s">
        <v>342</v>
      </c>
    </row>
    <row r="330" spans="1:9" x14ac:dyDescent="0.25">
      <c r="A330" s="123" t="s">
        <v>1120</v>
      </c>
      <c r="B330" s="213" t="s">
        <v>340</v>
      </c>
      <c r="C330" s="213"/>
      <c r="D330" s="213"/>
      <c r="E330" s="124" t="s">
        <v>165</v>
      </c>
      <c r="F330" s="125">
        <v>1</v>
      </c>
      <c r="G330" s="126">
        <v>1307</v>
      </c>
      <c r="H330" s="126">
        <v>1307</v>
      </c>
      <c r="I330" s="127"/>
    </row>
    <row r="331" spans="1:9" ht="25.5" x14ac:dyDescent="0.25">
      <c r="A331" s="123" t="s">
        <v>1295</v>
      </c>
      <c r="B331" s="213" t="s">
        <v>559</v>
      </c>
      <c r="C331" s="213"/>
      <c r="D331" s="213"/>
      <c r="E331" s="124" t="s">
        <v>165</v>
      </c>
      <c r="F331" s="125">
        <v>1</v>
      </c>
      <c r="G331" s="126">
        <v>1825.86</v>
      </c>
      <c r="H331" s="126">
        <v>1825.86</v>
      </c>
      <c r="I331" s="128" t="s">
        <v>342</v>
      </c>
    </row>
    <row r="332" spans="1:9" x14ac:dyDescent="0.25">
      <c r="A332" s="123" t="s">
        <v>1123</v>
      </c>
      <c r="B332" s="213" t="s">
        <v>593</v>
      </c>
      <c r="C332" s="213"/>
      <c r="D332" s="213"/>
      <c r="E332" s="124" t="s">
        <v>165</v>
      </c>
      <c r="F332" s="125">
        <v>7</v>
      </c>
      <c r="G332" s="126">
        <v>2855.28</v>
      </c>
      <c r="H332" s="126">
        <v>19986.96</v>
      </c>
      <c r="I332" s="127"/>
    </row>
    <row r="333" spans="1:9" ht="25.5" x14ac:dyDescent="0.25">
      <c r="A333" s="123" t="s">
        <v>705</v>
      </c>
      <c r="B333" s="213" t="s">
        <v>1296</v>
      </c>
      <c r="C333" s="213"/>
      <c r="D333" s="213"/>
      <c r="E333" s="124" t="s">
        <v>165</v>
      </c>
      <c r="F333" s="125">
        <v>7</v>
      </c>
      <c r="G333" s="126">
        <v>706.28</v>
      </c>
      <c r="H333" s="126">
        <v>4943.96</v>
      </c>
      <c r="I333" s="128" t="s">
        <v>342</v>
      </c>
    </row>
    <row r="334" spans="1:9" x14ac:dyDescent="0.25">
      <c r="A334" s="123" t="s">
        <v>707</v>
      </c>
      <c r="B334" s="213" t="s">
        <v>585</v>
      </c>
      <c r="C334" s="213"/>
      <c r="D334" s="213"/>
      <c r="E334" s="124" t="s">
        <v>165</v>
      </c>
      <c r="F334" s="125">
        <v>13</v>
      </c>
      <c r="G334" s="126">
        <v>2940.59</v>
      </c>
      <c r="H334" s="126">
        <v>38227.67</v>
      </c>
      <c r="I334" s="127"/>
    </row>
    <row r="335" spans="1:9" ht="25.5" x14ac:dyDescent="0.25">
      <c r="A335" s="123" t="s">
        <v>708</v>
      </c>
      <c r="B335" s="213" t="s">
        <v>586</v>
      </c>
      <c r="C335" s="213"/>
      <c r="D335" s="213"/>
      <c r="E335" s="124" t="s">
        <v>165</v>
      </c>
      <c r="F335" s="125">
        <v>4</v>
      </c>
      <c r="G335" s="126">
        <v>1174.8599999999999</v>
      </c>
      <c r="H335" s="126">
        <v>4699.4399999999996</v>
      </c>
      <c r="I335" s="128" t="s">
        <v>342</v>
      </c>
    </row>
    <row r="336" spans="1:9" ht="25.5" x14ac:dyDescent="0.25">
      <c r="A336" s="123" t="s">
        <v>1297</v>
      </c>
      <c r="B336" s="213" t="s">
        <v>587</v>
      </c>
      <c r="C336" s="213"/>
      <c r="D336" s="213"/>
      <c r="E336" s="124" t="s">
        <v>165</v>
      </c>
      <c r="F336" s="125">
        <v>3</v>
      </c>
      <c r="G336" s="126">
        <v>1174.8599999999999</v>
      </c>
      <c r="H336" s="126">
        <v>3524.58</v>
      </c>
      <c r="I336" s="128" t="s">
        <v>342</v>
      </c>
    </row>
    <row r="337" spans="1:9" ht="25.5" x14ac:dyDescent="0.25">
      <c r="A337" s="123" t="s">
        <v>1298</v>
      </c>
      <c r="B337" s="213" t="s">
        <v>589</v>
      </c>
      <c r="C337" s="213"/>
      <c r="D337" s="213"/>
      <c r="E337" s="124" t="s">
        <v>165</v>
      </c>
      <c r="F337" s="125">
        <v>3</v>
      </c>
      <c r="G337" s="126">
        <v>1174.8599999999999</v>
      </c>
      <c r="H337" s="126">
        <v>3524.58</v>
      </c>
      <c r="I337" s="128" t="s">
        <v>342</v>
      </c>
    </row>
    <row r="338" spans="1:9" ht="25.5" x14ac:dyDescent="0.25">
      <c r="A338" s="123" t="s">
        <v>1299</v>
      </c>
      <c r="B338" s="213" t="s">
        <v>591</v>
      </c>
      <c r="C338" s="213"/>
      <c r="D338" s="213"/>
      <c r="E338" s="124" t="s">
        <v>165</v>
      </c>
      <c r="F338" s="125">
        <v>3</v>
      </c>
      <c r="G338" s="126">
        <v>1174.8599999999999</v>
      </c>
      <c r="H338" s="126">
        <v>3524.58</v>
      </c>
      <c r="I338" s="128" t="s">
        <v>342</v>
      </c>
    </row>
    <row r="339" spans="1:9" x14ac:dyDescent="0.25">
      <c r="A339" s="123" t="s">
        <v>714</v>
      </c>
      <c r="B339" s="213" t="s">
        <v>1300</v>
      </c>
      <c r="C339" s="213"/>
      <c r="D339" s="213"/>
      <c r="E339" s="124" t="s">
        <v>165</v>
      </c>
      <c r="F339" s="125">
        <v>1</v>
      </c>
      <c r="G339" s="126">
        <v>4748.3</v>
      </c>
      <c r="H339" s="126">
        <v>4748.3</v>
      </c>
      <c r="I339" s="127"/>
    </row>
    <row r="340" spans="1:9" ht="25.5" x14ac:dyDescent="0.25">
      <c r="A340" s="123" t="s">
        <v>1301</v>
      </c>
      <c r="B340" s="213" t="s">
        <v>595</v>
      </c>
      <c r="C340" s="213"/>
      <c r="D340" s="213"/>
      <c r="E340" s="124" t="s">
        <v>165</v>
      </c>
      <c r="F340" s="125">
        <v>1</v>
      </c>
      <c r="G340" s="126">
        <v>749.61</v>
      </c>
      <c r="H340" s="126">
        <v>749.61</v>
      </c>
      <c r="I340" s="128" t="s">
        <v>342</v>
      </c>
    </row>
    <row r="341" spans="1:9" x14ac:dyDescent="0.25">
      <c r="A341" s="123" t="s">
        <v>716</v>
      </c>
      <c r="B341" s="213" t="s">
        <v>603</v>
      </c>
      <c r="C341" s="213"/>
      <c r="D341" s="213"/>
      <c r="E341" s="124" t="s">
        <v>409</v>
      </c>
      <c r="F341" s="131">
        <v>2.0400000000000001E-2</v>
      </c>
      <c r="G341" s="126">
        <v>32416.18</v>
      </c>
      <c r="H341" s="126">
        <v>661.29</v>
      </c>
      <c r="I341" s="127"/>
    </row>
    <row r="342" spans="1:9" x14ac:dyDescent="0.25">
      <c r="A342" s="217" t="s">
        <v>384</v>
      </c>
      <c r="B342" s="217"/>
      <c r="C342" s="217"/>
      <c r="D342" s="217"/>
      <c r="E342" s="217"/>
      <c r="F342" s="217"/>
      <c r="G342" s="217"/>
      <c r="H342" s="217"/>
      <c r="I342" s="217"/>
    </row>
    <row r="343" spans="1:9" x14ac:dyDescent="0.25">
      <c r="A343" s="123" t="s">
        <v>717</v>
      </c>
      <c r="B343" s="213" t="s">
        <v>597</v>
      </c>
      <c r="C343" s="213"/>
      <c r="D343" s="213"/>
      <c r="E343" s="124" t="s">
        <v>201</v>
      </c>
      <c r="F343" s="130">
        <v>7.5</v>
      </c>
      <c r="G343" s="126">
        <v>6617.15</v>
      </c>
      <c r="H343" s="126">
        <v>49628.63</v>
      </c>
      <c r="I343" s="127"/>
    </row>
    <row r="344" spans="1:9" x14ac:dyDescent="0.25">
      <c r="A344" s="123" t="s">
        <v>721</v>
      </c>
      <c r="B344" s="213" t="s">
        <v>406</v>
      </c>
      <c r="C344" s="213"/>
      <c r="D344" s="213"/>
      <c r="E344" s="124" t="s">
        <v>201</v>
      </c>
      <c r="F344" s="130">
        <v>0.8</v>
      </c>
      <c r="G344" s="126">
        <v>4194.53</v>
      </c>
      <c r="H344" s="126">
        <v>3355.62</v>
      </c>
      <c r="I344" s="127"/>
    </row>
    <row r="345" spans="1:9" x14ac:dyDescent="0.25">
      <c r="A345" s="123" t="s">
        <v>1138</v>
      </c>
      <c r="B345" s="213" t="s">
        <v>599</v>
      </c>
      <c r="C345" s="213"/>
      <c r="D345" s="213"/>
      <c r="E345" s="124" t="s">
        <v>409</v>
      </c>
      <c r="F345" s="132">
        <v>0.81599999999999995</v>
      </c>
      <c r="G345" s="126">
        <v>17149.41</v>
      </c>
      <c r="H345" s="126">
        <v>13993.92</v>
      </c>
      <c r="I345" s="127"/>
    </row>
    <row r="346" spans="1:9" x14ac:dyDescent="0.25">
      <c r="A346" s="123" t="s">
        <v>724</v>
      </c>
      <c r="B346" s="213" t="s">
        <v>603</v>
      </c>
      <c r="C346" s="213"/>
      <c r="D346" s="213"/>
      <c r="E346" s="124" t="s">
        <v>409</v>
      </c>
      <c r="F346" s="131">
        <v>2.0400000000000001E-2</v>
      </c>
      <c r="G346" s="126">
        <v>32416.18</v>
      </c>
      <c r="H346" s="126">
        <v>661.29</v>
      </c>
      <c r="I346" s="127"/>
    </row>
    <row r="347" spans="1:9" x14ac:dyDescent="0.25">
      <c r="A347" s="123" t="s">
        <v>1141</v>
      </c>
      <c r="B347" s="213" t="s">
        <v>408</v>
      </c>
      <c r="C347" s="213"/>
      <c r="D347" s="213"/>
      <c r="E347" s="124" t="s">
        <v>409</v>
      </c>
      <c r="F347" s="131">
        <v>1.0200000000000001E-2</v>
      </c>
      <c r="G347" s="126">
        <v>36697.06</v>
      </c>
      <c r="H347" s="126">
        <v>374.31</v>
      </c>
      <c r="I347" s="127"/>
    </row>
    <row r="348" spans="1:9" x14ac:dyDescent="0.25">
      <c r="A348" s="123" t="s">
        <v>727</v>
      </c>
      <c r="B348" s="213" t="s">
        <v>402</v>
      </c>
      <c r="C348" s="213"/>
      <c r="D348" s="213"/>
      <c r="E348" s="124" t="s">
        <v>201</v>
      </c>
      <c r="F348" s="130">
        <v>0.5</v>
      </c>
      <c r="G348" s="126">
        <v>23724.04</v>
      </c>
      <c r="H348" s="126">
        <v>11862.02</v>
      </c>
      <c r="I348" s="127"/>
    </row>
    <row r="349" spans="1:9" x14ac:dyDescent="0.25">
      <c r="A349" s="123" t="s">
        <v>1144</v>
      </c>
      <c r="B349" s="213" t="s">
        <v>404</v>
      </c>
      <c r="C349" s="213"/>
      <c r="D349" s="213"/>
      <c r="E349" s="124" t="s">
        <v>168</v>
      </c>
      <c r="F349" s="125">
        <v>50</v>
      </c>
      <c r="G349" s="126">
        <v>19.75</v>
      </c>
      <c r="H349" s="126">
        <v>987.5</v>
      </c>
      <c r="I349" s="127"/>
    </row>
    <row r="350" spans="1:9" x14ac:dyDescent="0.25">
      <c r="A350" s="123" t="s">
        <v>731</v>
      </c>
      <c r="B350" s="213" t="s">
        <v>517</v>
      </c>
      <c r="C350" s="213"/>
      <c r="D350" s="213"/>
      <c r="E350" s="124" t="s">
        <v>201</v>
      </c>
      <c r="F350" s="130">
        <v>7.5</v>
      </c>
      <c r="G350" s="126">
        <v>21325.59</v>
      </c>
      <c r="H350" s="126">
        <v>159941.93</v>
      </c>
      <c r="I350" s="127"/>
    </row>
    <row r="351" spans="1:9" x14ac:dyDescent="0.25">
      <c r="A351" s="123" t="s">
        <v>1147</v>
      </c>
      <c r="B351" s="213" t="s">
        <v>609</v>
      </c>
      <c r="C351" s="213"/>
      <c r="D351" s="213"/>
      <c r="E351" s="124" t="s">
        <v>168</v>
      </c>
      <c r="F351" s="125">
        <v>750</v>
      </c>
      <c r="G351" s="126">
        <v>9.77</v>
      </c>
      <c r="H351" s="126">
        <v>7327.5</v>
      </c>
      <c r="I351" s="127"/>
    </row>
    <row r="352" spans="1:9" x14ac:dyDescent="0.25">
      <c r="A352" s="123" t="s">
        <v>734</v>
      </c>
      <c r="B352" s="213" t="s">
        <v>611</v>
      </c>
      <c r="C352" s="213"/>
      <c r="D352" s="213"/>
      <c r="E352" s="124" t="s">
        <v>306</v>
      </c>
      <c r="F352" s="125">
        <v>15</v>
      </c>
      <c r="G352" s="126">
        <v>183.97</v>
      </c>
      <c r="H352" s="126">
        <v>2759.55</v>
      </c>
      <c r="I352" s="127"/>
    </row>
    <row r="353" spans="1:9" x14ac:dyDescent="0.25">
      <c r="A353" s="120"/>
      <c r="B353" s="205" t="s">
        <v>1302</v>
      </c>
      <c r="C353" s="205"/>
      <c r="D353" s="205"/>
      <c r="E353" s="205"/>
      <c r="F353" s="205"/>
      <c r="G353" s="205"/>
      <c r="H353" s="121">
        <v>1900248.54</v>
      </c>
      <c r="I353" s="122"/>
    </row>
    <row r="354" spans="1:9" x14ac:dyDescent="0.25">
      <c r="A354" s="212" t="s">
        <v>640</v>
      </c>
      <c r="B354" s="212"/>
      <c r="C354" s="212"/>
      <c r="D354" s="212"/>
      <c r="E354" s="212"/>
      <c r="F354" s="212"/>
      <c r="G354" s="212"/>
      <c r="H354" s="212"/>
      <c r="I354" s="212"/>
    </row>
    <row r="355" spans="1:9" x14ac:dyDescent="0.25">
      <c r="A355" s="214" t="s">
        <v>641</v>
      </c>
      <c r="B355" s="214"/>
      <c r="C355" s="214"/>
      <c r="D355" s="214"/>
      <c r="E355" s="214"/>
      <c r="F355" s="214"/>
      <c r="G355" s="214"/>
      <c r="H355" s="214"/>
      <c r="I355" s="214"/>
    </row>
    <row r="356" spans="1:9" x14ac:dyDescent="0.25">
      <c r="A356" s="123" t="s">
        <v>1150</v>
      </c>
      <c r="B356" s="213" t="s">
        <v>340</v>
      </c>
      <c r="C356" s="213"/>
      <c r="D356" s="213"/>
      <c r="E356" s="124" t="s">
        <v>165</v>
      </c>
      <c r="F356" s="125">
        <v>1</v>
      </c>
      <c r="G356" s="126">
        <v>1307</v>
      </c>
      <c r="H356" s="126">
        <v>1307</v>
      </c>
      <c r="I356" s="127"/>
    </row>
    <row r="357" spans="1:9" ht="25.5" x14ac:dyDescent="0.25">
      <c r="A357" s="123" t="s">
        <v>1303</v>
      </c>
      <c r="B357" s="213" t="s">
        <v>643</v>
      </c>
      <c r="C357" s="213"/>
      <c r="D357" s="213"/>
      <c r="E357" s="124" t="s">
        <v>165</v>
      </c>
      <c r="F357" s="125">
        <v>1</v>
      </c>
      <c r="G357" s="126">
        <v>5693</v>
      </c>
      <c r="H357" s="126">
        <v>5693</v>
      </c>
      <c r="I357" s="128" t="s">
        <v>342</v>
      </c>
    </row>
    <row r="358" spans="1:9" x14ac:dyDescent="0.25">
      <c r="A358" s="123" t="s">
        <v>1153</v>
      </c>
      <c r="B358" s="213" t="s">
        <v>645</v>
      </c>
      <c r="C358" s="213"/>
      <c r="D358" s="213"/>
      <c r="E358" s="124" t="s">
        <v>165</v>
      </c>
      <c r="F358" s="125">
        <v>1</v>
      </c>
      <c r="G358" s="126">
        <v>3496.45</v>
      </c>
      <c r="H358" s="126">
        <v>3496.45</v>
      </c>
      <c r="I358" s="127"/>
    </row>
    <row r="359" spans="1:9" ht="25.5" x14ac:dyDescent="0.25">
      <c r="A359" s="123" t="s">
        <v>1304</v>
      </c>
      <c r="B359" s="213" t="s">
        <v>646</v>
      </c>
      <c r="C359" s="213"/>
      <c r="D359" s="213"/>
      <c r="E359" s="124" t="s">
        <v>165</v>
      </c>
      <c r="F359" s="125">
        <v>1</v>
      </c>
      <c r="G359" s="126">
        <v>4537.0600000000004</v>
      </c>
      <c r="H359" s="126">
        <v>4537.0600000000004</v>
      </c>
      <c r="I359" s="128" t="s">
        <v>342</v>
      </c>
    </row>
    <row r="360" spans="1:9" ht="25.5" x14ac:dyDescent="0.25">
      <c r="A360" s="123" t="s">
        <v>1305</v>
      </c>
      <c r="B360" s="213" t="s">
        <v>647</v>
      </c>
      <c r="C360" s="213"/>
      <c r="D360" s="213"/>
      <c r="E360" s="124" t="s">
        <v>165</v>
      </c>
      <c r="F360" s="125">
        <v>1</v>
      </c>
      <c r="G360" s="126">
        <v>24999.81</v>
      </c>
      <c r="H360" s="126">
        <v>24999.81</v>
      </c>
      <c r="I360" s="128" t="s">
        <v>342</v>
      </c>
    </row>
    <row r="361" spans="1:9" ht="25.5" x14ac:dyDescent="0.25">
      <c r="A361" s="123" t="s">
        <v>1306</v>
      </c>
      <c r="B361" s="213" t="s">
        <v>648</v>
      </c>
      <c r="C361" s="213"/>
      <c r="D361" s="213"/>
      <c r="E361" s="124" t="s">
        <v>165</v>
      </c>
      <c r="F361" s="125">
        <v>1</v>
      </c>
      <c r="G361" s="126">
        <v>20764.87</v>
      </c>
      <c r="H361" s="126">
        <v>20764.87</v>
      </c>
      <c r="I361" s="128" t="s">
        <v>342</v>
      </c>
    </row>
    <row r="362" spans="1:9" x14ac:dyDescent="0.25">
      <c r="A362" s="123" t="s">
        <v>743</v>
      </c>
      <c r="B362" s="213" t="s">
        <v>340</v>
      </c>
      <c r="C362" s="213"/>
      <c r="D362" s="213"/>
      <c r="E362" s="124" t="s">
        <v>165</v>
      </c>
      <c r="F362" s="125">
        <v>6</v>
      </c>
      <c r="G362" s="126">
        <v>1307.01</v>
      </c>
      <c r="H362" s="126">
        <v>7842.06</v>
      </c>
      <c r="I362" s="127"/>
    </row>
    <row r="363" spans="1:9" ht="25.5" x14ac:dyDescent="0.25">
      <c r="A363" s="123" t="s">
        <v>1307</v>
      </c>
      <c r="B363" s="213" t="s">
        <v>650</v>
      </c>
      <c r="C363" s="213"/>
      <c r="D363" s="213"/>
      <c r="E363" s="124" t="s">
        <v>165</v>
      </c>
      <c r="F363" s="125">
        <v>1</v>
      </c>
      <c r="G363" s="126">
        <v>1407.02</v>
      </c>
      <c r="H363" s="126">
        <v>1407.02</v>
      </c>
      <c r="I363" s="128" t="s">
        <v>342</v>
      </c>
    </row>
    <row r="364" spans="1:9" ht="25.5" x14ac:dyDescent="0.25">
      <c r="A364" s="123" t="s">
        <v>746</v>
      </c>
      <c r="B364" s="213" t="s">
        <v>651</v>
      </c>
      <c r="C364" s="213"/>
      <c r="D364" s="213"/>
      <c r="E364" s="124" t="s">
        <v>165</v>
      </c>
      <c r="F364" s="125">
        <v>5</v>
      </c>
      <c r="G364" s="126">
        <v>40107.589999999997</v>
      </c>
      <c r="H364" s="126">
        <v>200537.95</v>
      </c>
      <c r="I364" s="128" t="s">
        <v>342</v>
      </c>
    </row>
    <row r="365" spans="1:9" x14ac:dyDescent="0.25">
      <c r="A365" s="123" t="s">
        <v>748</v>
      </c>
      <c r="B365" s="213" t="s">
        <v>645</v>
      </c>
      <c r="C365" s="213"/>
      <c r="D365" s="213"/>
      <c r="E365" s="124" t="s">
        <v>165</v>
      </c>
      <c r="F365" s="125">
        <v>19</v>
      </c>
      <c r="G365" s="126">
        <v>3496.44</v>
      </c>
      <c r="H365" s="126">
        <v>66432.36</v>
      </c>
      <c r="I365" s="127"/>
    </row>
    <row r="366" spans="1:9" ht="25.5" x14ac:dyDescent="0.25">
      <c r="A366" s="123" t="s">
        <v>1308</v>
      </c>
      <c r="B366" s="213" t="s">
        <v>653</v>
      </c>
      <c r="C366" s="213"/>
      <c r="D366" s="213"/>
      <c r="E366" s="124" t="s">
        <v>165</v>
      </c>
      <c r="F366" s="125">
        <v>19</v>
      </c>
      <c r="G366" s="126">
        <v>17952.080000000002</v>
      </c>
      <c r="H366" s="126">
        <v>341089.52</v>
      </c>
      <c r="I366" s="128" t="s">
        <v>342</v>
      </c>
    </row>
    <row r="367" spans="1:9" ht="25.5" x14ac:dyDescent="0.25">
      <c r="A367" s="123" t="s">
        <v>1309</v>
      </c>
      <c r="B367" s="213" t="s">
        <v>654</v>
      </c>
      <c r="C367" s="213"/>
      <c r="D367" s="213"/>
      <c r="E367" s="124" t="s">
        <v>165</v>
      </c>
      <c r="F367" s="125">
        <v>19</v>
      </c>
      <c r="G367" s="126">
        <v>71.8</v>
      </c>
      <c r="H367" s="126">
        <v>1364.2</v>
      </c>
      <c r="I367" s="128" t="s">
        <v>342</v>
      </c>
    </row>
    <row r="368" spans="1:9" ht="25.5" x14ac:dyDescent="0.25">
      <c r="A368" s="123" t="s">
        <v>1310</v>
      </c>
      <c r="B368" s="213" t="s">
        <v>656</v>
      </c>
      <c r="C368" s="213"/>
      <c r="D368" s="213"/>
      <c r="E368" s="124" t="s">
        <v>165</v>
      </c>
      <c r="F368" s="125">
        <v>11</v>
      </c>
      <c r="G368" s="126">
        <v>8336.77</v>
      </c>
      <c r="H368" s="126">
        <v>91704.47</v>
      </c>
      <c r="I368" s="128" t="s">
        <v>342</v>
      </c>
    </row>
    <row r="369" spans="1:9" ht="25.5" x14ac:dyDescent="0.25">
      <c r="A369" s="123" t="s">
        <v>1311</v>
      </c>
      <c r="B369" s="213" t="s">
        <v>657</v>
      </c>
      <c r="C369" s="213"/>
      <c r="D369" s="213"/>
      <c r="E369" s="124" t="s">
        <v>165</v>
      </c>
      <c r="F369" s="125">
        <v>8</v>
      </c>
      <c r="G369" s="126">
        <v>9981.36</v>
      </c>
      <c r="H369" s="126">
        <v>79850.880000000005</v>
      </c>
      <c r="I369" s="128" t="s">
        <v>342</v>
      </c>
    </row>
    <row r="370" spans="1:9" x14ac:dyDescent="0.25">
      <c r="A370" s="123" t="s">
        <v>1312</v>
      </c>
      <c r="B370" s="213" t="s">
        <v>659</v>
      </c>
      <c r="C370" s="213"/>
      <c r="D370" s="213"/>
      <c r="E370" s="124" t="s">
        <v>165</v>
      </c>
      <c r="F370" s="125">
        <v>19</v>
      </c>
      <c r="G370" s="126">
        <v>1613.14</v>
      </c>
      <c r="H370" s="126">
        <v>30649.66</v>
      </c>
      <c r="I370" s="127"/>
    </row>
    <row r="371" spans="1:9" x14ac:dyDescent="0.25">
      <c r="A371" s="123" t="s">
        <v>1313</v>
      </c>
      <c r="B371" s="213" t="s">
        <v>661</v>
      </c>
      <c r="C371" s="213"/>
      <c r="D371" s="213"/>
      <c r="E371" s="124" t="s">
        <v>165</v>
      </c>
      <c r="F371" s="125">
        <v>19</v>
      </c>
      <c r="G371" s="126">
        <v>2725.78</v>
      </c>
      <c r="H371" s="126">
        <v>51789.82</v>
      </c>
      <c r="I371" s="127"/>
    </row>
    <row r="372" spans="1:9" x14ac:dyDescent="0.25">
      <c r="A372" s="123" t="s">
        <v>1314</v>
      </c>
      <c r="B372" s="213" t="s">
        <v>340</v>
      </c>
      <c r="C372" s="213"/>
      <c r="D372" s="213"/>
      <c r="E372" s="124" t="s">
        <v>165</v>
      </c>
      <c r="F372" s="125">
        <v>5</v>
      </c>
      <c r="G372" s="126">
        <v>1307</v>
      </c>
      <c r="H372" s="126">
        <v>6535</v>
      </c>
      <c r="I372" s="127"/>
    </row>
    <row r="373" spans="1:9" ht="25.5" x14ac:dyDescent="0.25">
      <c r="A373" s="123" t="s">
        <v>1315</v>
      </c>
      <c r="B373" s="213" t="s">
        <v>663</v>
      </c>
      <c r="C373" s="213"/>
      <c r="D373" s="213"/>
      <c r="E373" s="124" t="s">
        <v>165</v>
      </c>
      <c r="F373" s="125">
        <v>5</v>
      </c>
      <c r="G373" s="126">
        <v>11834.37</v>
      </c>
      <c r="H373" s="126">
        <v>59171.85</v>
      </c>
      <c r="I373" s="128" t="s">
        <v>342</v>
      </c>
    </row>
    <row r="374" spans="1:9" x14ac:dyDescent="0.25">
      <c r="A374" s="123" t="s">
        <v>1316</v>
      </c>
      <c r="B374" s="213" t="s">
        <v>340</v>
      </c>
      <c r="C374" s="213"/>
      <c r="D374" s="213"/>
      <c r="E374" s="124" t="s">
        <v>165</v>
      </c>
      <c r="F374" s="125">
        <v>5</v>
      </c>
      <c r="G374" s="126">
        <v>1307</v>
      </c>
      <c r="H374" s="126">
        <v>6535</v>
      </c>
      <c r="I374" s="127"/>
    </row>
    <row r="375" spans="1:9" ht="25.5" x14ac:dyDescent="0.25">
      <c r="A375" s="123" t="s">
        <v>1317</v>
      </c>
      <c r="B375" s="213" t="s">
        <v>559</v>
      </c>
      <c r="C375" s="213"/>
      <c r="D375" s="213"/>
      <c r="E375" s="124" t="s">
        <v>165</v>
      </c>
      <c r="F375" s="125">
        <v>5</v>
      </c>
      <c r="G375" s="126">
        <v>1825.86</v>
      </c>
      <c r="H375" s="126">
        <v>9129.2999999999993</v>
      </c>
      <c r="I375" s="128" t="s">
        <v>342</v>
      </c>
    </row>
    <row r="376" spans="1:9" x14ac:dyDescent="0.25">
      <c r="A376" s="217" t="s">
        <v>384</v>
      </c>
      <c r="B376" s="217"/>
      <c r="C376" s="217"/>
      <c r="D376" s="217"/>
      <c r="E376" s="217"/>
      <c r="F376" s="217"/>
      <c r="G376" s="217"/>
      <c r="H376" s="217"/>
      <c r="I376" s="217"/>
    </row>
    <row r="377" spans="1:9" x14ac:dyDescent="0.25">
      <c r="A377" s="123" t="s">
        <v>1318</v>
      </c>
      <c r="B377" s="213" t="s">
        <v>667</v>
      </c>
      <c r="C377" s="213"/>
      <c r="D377" s="213"/>
      <c r="E377" s="124" t="s">
        <v>201</v>
      </c>
      <c r="F377" s="130">
        <v>10.9</v>
      </c>
      <c r="G377" s="126">
        <v>56189.08</v>
      </c>
      <c r="H377" s="126">
        <v>612460.97</v>
      </c>
      <c r="I377" s="127"/>
    </row>
    <row r="378" spans="1:9" x14ac:dyDescent="0.25">
      <c r="A378" s="123" t="s">
        <v>1319</v>
      </c>
      <c r="B378" s="213" t="s">
        <v>669</v>
      </c>
      <c r="C378" s="213"/>
      <c r="D378" s="213"/>
      <c r="E378" s="124" t="s">
        <v>409</v>
      </c>
      <c r="F378" s="131">
        <v>1.0200000000000001E-2</v>
      </c>
      <c r="G378" s="126">
        <v>56095.1</v>
      </c>
      <c r="H378" s="126">
        <v>572.16999999999996</v>
      </c>
      <c r="I378" s="127"/>
    </row>
    <row r="379" spans="1:9" x14ac:dyDescent="0.25">
      <c r="A379" s="123" t="s">
        <v>1320</v>
      </c>
      <c r="B379" s="213" t="s">
        <v>1321</v>
      </c>
      <c r="C379" s="213"/>
      <c r="D379" s="213"/>
      <c r="E379" s="124" t="s">
        <v>409</v>
      </c>
      <c r="F379" s="131">
        <v>0.24479999999999999</v>
      </c>
      <c r="G379" s="126">
        <v>67431.13</v>
      </c>
      <c r="H379" s="126">
        <v>16507.14</v>
      </c>
      <c r="I379" s="127"/>
    </row>
    <row r="380" spans="1:9" x14ac:dyDescent="0.25">
      <c r="A380" s="123" t="s">
        <v>1322</v>
      </c>
      <c r="B380" s="213" t="s">
        <v>673</v>
      </c>
      <c r="C380" s="213"/>
      <c r="D380" s="213"/>
      <c r="E380" s="124" t="s">
        <v>409</v>
      </c>
      <c r="F380" s="132">
        <v>0.20399999999999999</v>
      </c>
      <c r="G380" s="126">
        <v>16129.51</v>
      </c>
      <c r="H380" s="126">
        <v>3290.42</v>
      </c>
      <c r="I380" s="127"/>
    </row>
    <row r="381" spans="1:9" x14ac:dyDescent="0.25">
      <c r="A381" s="123" t="s">
        <v>1323</v>
      </c>
      <c r="B381" s="213" t="s">
        <v>408</v>
      </c>
      <c r="C381" s="213"/>
      <c r="D381" s="213"/>
      <c r="E381" s="124" t="s">
        <v>409</v>
      </c>
      <c r="F381" s="131">
        <v>0.24479999999999999</v>
      </c>
      <c r="G381" s="126">
        <v>36697.019999999997</v>
      </c>
      <c r="H381" s="126">
        <v>8983.43</v>
      </c>
      <c r="I381" s="127"/>
    </row>
    <row r="382" spans="1:9" x14ac:dyDescent="0.25">
      <c r="A382" s="123" t="s">
        <v>1324</v>
      </c>
      <c r="B382" s="213" t="s">
        <v>676</v>
      </c>
      <c r="C382" s="213"/>
      <c r="D382" s="213"/>
      <c r="E382" s="124" t="s">
        <v>409</v>
      </c>
      <c r="F382" s="132">
        <v>0.20399999999999999</v>
      </c>
      <c r="G382" s="126">
        <v>10636.67</v>
      </c>
      <c r="H382" s="126">
        <v>2169.88</v>
      </c>
      <c r="I382" s="127"/>
    </row>
    <row r="383" spans="1:9" x14ac:dyDescent="0.25">
      <c r="A383" s="123" t="s">
        <v>1325</v>
      </c>
      <c r="B383" s="213" t="s">
        <v>678</v>
      </c>
      <c r="C383" s="213"/>
      <c r="D383" s="213"/>
      <c r="E383" s="124" t="s">
        <v>168</v>
      </c>
      <c r="F383" s="125">
        <v>204</v>
      </c>
      <c r="G383" s="126">
        <v>30.46</v>
      </c>
      <c r="H383" s="126">
        <v>6213.84</v>
      </c>
      <c r="I383" s="127"/>
    </row>
    <row r="384" spans="1:9" x14ac:dyDescent="0.25">
      <c r="A384" s="141"/>
      <c r="B384" s="222" t="s">
        <v>1326</v>
      </c>
      <c r="C384" s="222"/>
      <c r="D384" s="222"/>
      <c r="E384" s="222"/>
      <c r="F384" s="222"/>
      <c r="G384" s="222"/>
      <c r="H384" s="142">
        <v>1665035.13</v>
      </c>
      <c r="I384" s="143"/>
    </row>
    <row r="385" spans="1:9" x14ac:dyDescent="0.25">
      <c r="A385" s="212" t="s">
        <v>679</v>
      </c>
      <c r="B385" s="212"/>
      <c r="C385" s="212"/>
      <c r="D385" s="212"/>
      <c r="E385" s="212"/>
      <c r="F385" s="212"/>
      <c r="G385" s="212"/>
      <c r="H385" s="212"/>
      <c r="I385" s="212"/>
    </row>
    <row r="386" spans="1:9" x14ac:dyDescent="0.25">
      <c r="A386" s="214" t="s">
        <v>680</v>
      </c>
      <c r="B386" s="214"/>
      <c r="C386" s="214"/>
      <c r="D386" s="214"/>
      <c r="E386" s="214"/>
      <c r="F386" s="214"/>
      <c r="G386" s="214"/>
      <c r="H386" s="214"/>
      <c r="I386" s="214"/>
    </row>
    <row r="387" spans="1:9" x14ac:dyDescent="0.25">
      <c r="A387" s="123" t="s">
        <v>1327</v>
      </c>
      <c r="B387" s="213" t="s">
        <v>544</v>
      </c>
      <c r="C387" s="213"/>
      <c r="D387" s="213"/>
      <c r="E387" s="124" t="s">
        <v>165</v>
      </c>
      <c r="F387" s="125">
        <v>1</v>
      </c>
      <c r="G387" s="126">
        <v>10583.4</v>
      </c>
      <c r="H387" s="126">
        <v>10583.4</v>
      </c>
      <c r="I387" s="127"/>
    </row>
    <row r="388" spans="1:9" ht="25.5" x14ac:dyDescent="0.25">
      <c r="A388" s="123" t="s">
        <v>1328</v>
      </c>
      <c r="B388" s="213" t="s">
        <v>684</v>
      </c>
      <c r="C388" s="213"/>
      <c r="D388" s="213"/>
      <c r="E388" s="124" t="s">
        <v>165</v>
      </c>
      <c r="F388" s="125">
        <v>1</v>
      </c>
      <c r="G388" s="126">
        <v>9961.68</v>
      </c>
      <c r="H388" s="126">
        <v>9961.68</v>
      </c>
      <c r="I388" s="128" t="s">
        <v>342</v>
      </c>
    </row>
    <row r="389" spans="1:9" x14ac:dyDescent="0.25">
      <c r="A389" s="123" t="s">
        <v>1329</v>
      </c>
      <c r="B389" s="213" t="s">
        <v>1330</v>
      </c>
      <c r="C389" s="213"/>
      <c r="D389" s="213"/>
      <c r="E389" s="124" t="s">
        <v>165</v>
      </c>
      <c r="F389" s="125">
        <v>1</v>
      </c>
      <c r="G389" s="126">
        <v>7056.79</v>
      </c>
      <c r="H389" s="126">
        <v>7056.79</v>
      </c>
      <c r="I389" s="127"/>
    </row>
    <row r="390" spans="1:9" ht="25.5" x14ac:dyDescent="0.25">
      <c r="A390" s="123" t="s">
        <v>1331</v>
      </c>
      <c r="B390" s="213" t="s">
        <v>687</v>
      </c>
      <c r="C390" s="213"/>
      <c r="D390" s="213"/>
      <c r="E390" s="124" t="s">
        <v>165</v>
      </c>
      <c r="F390" s="125">
        <v>1</v>
      </c>
      <c r="G390" s="126">
        <v>6326.45</v>
      </c>
      <c r="H390" s="126">
        <v>6326.45</v>
      </c>
      <c r="I390" s="128" t="s">
        <v>342</v>
      </c>
    </row>
    <row r="391" spans="1:9" x14ac:dyDescent="0.25">
      <c r="A391" s="123" t="s">
        <v>1332</v>
      </c>
      <c r="B391" s="213" t="s">
        <v>544</v>
      </c>
      <c r="C391" s="213"/>
      <c r="D391" s="213"/>
      <c r="E391" s="124" t="s">
        <v>165</v>
      </c>
      <c r="F391" s="125">
        <v>1</v>
      </c>
      <c r="G391" s="126">
        <v>10583.4</v>
      </c>
      <c r="H391" s="126">
        <v>10583.4</v>
      </c>
      <c r="I391" s="127"/>
    </row>
    <row r="392" spans="1:9" ht="25.5" x14ac:dyDescent="0.25">
      <c r="A392" s="123" t="s">
        <v>1333</v>
      </c>
      <c r="B392" s="213" t="s">
        <v>689</v>
      </c>
      <c r="C392" s="213"/>
      <c r="D392" s="213"/>
      <c r="E392" s="124" t="s">
        <v>165</v>
      </c>
      <c r="F392" s="125">
        <v>1</v>
      </c>
      <c r="G392" s="126">
        <v>3349.7</v>
      </c>
      <c r="H392" s="126">
        <v>3349.7</v>
      </c>
      <c r="I392" s="128" t="s">
        <v>342</v>
      </c>
    </row>
    <row r="393" spans="1:9" x14ac:dyDescent="0.25">
      <c r="A393" s="123" t="s">
        <v>1334</v>
      </c>
      <c r="B393" s="213" t="s">
        <v>1268</v>
      </c>
      <c r="C393" s="213"/>
      <c r="D393" s="213"/>
      <c r="E393" s="124" t="s">
        <v>165</v>
      </c>
      <c r="F393" s="125">
        <v>1</v>
      </c>
      <c r="G393" s="126">
        <v>1820.29</v>
      </c>
      <c r="H393" s="126">
        <v>1820.29</v>
      </c>
      <c r="I393" s="127"/>
    </row>
    <row r="394" spans="1:9" ht="25.5" x14ac:dyDescent="0.25">
      <c r="A394" s="123" t="s">
        <v>1335</v>
      </c>
      <c r="B394" s="213" t="s">
        <v>691</v>
      </c>
      <c r="C394" s="213"/>
      <c r="D394" s="213"/>
      <c r="E394" s="124" t="s">
        <v>165</v>
      </c>
      <c r="F394" s="125">
        <v>1</v>
      </c>
      <c r="G394" s="126">
        <v>2629.76</v>
      </c>
      <c r="H394" s="126">
        <v>2629.76</v>
      </c>
      <c r="I394" s="128" t="s">
        <v>342</v>
      </c>
    </row>
    <row r="395" spans="1:9" x14ac:dyDescent="0.25">
      <c r="A395" s="123" t="s">
        <v>1336</v>
      </c>
      <c r="B395" s="213" t="s">
        <v>340</v>
      </c>
      <c r="C395" s="213"/>
      <c r="D395" s="213"/>
      <c r="E395" s="124" t="s">
        <v>165</v>
      </c>
      <c r="F395" s="125">
        <v>1</v>
      </c>
      <c r="G395" s="126">
        <v>1307</v>
      </c>
      <c r="H395" s="126">
        <v>1307</v>
      </c>
      <c r="I395" s="127"/>
    </row>
    <row r="396" spans="1:9" ht="25.5" x14ac:dyDescent="0.25">
      <c r="A396" s="123" t="s">
        <v>1337</v>
      </c>
      <c r="B396" s="213" t="s">
        <v>693</v>
      </c>
      <c r="C396" s="213"/>
      <c r="D396" s="213"/>
      <c r="E396" s="124" t="s">
        <v>165</v>
      </c>
      <c r="F396" s="125">
        <v>1</v>
      </c>
      <c r="G396" s="126">
        <v>7855.13</v>
      </c>
      <c r="H396" s="126">
        <v>7855.13</v>
      </c>
      <c r="I396" s="128" t="s">
        <v>342</v>
      </c>
    </row>
    <row r="397" spans="1:9" x14ac:dyDescent="0.25">
      <c r="A397" s="123" t="s">
        <v>1338</v>
      </c>
      <c r="B397" s="213" t="s">
        <v>340</v>
      </c>
      <c r="C397" s="213"/>
      <c r="D397" s="213"/>
      <c r="E397" s="124" t="s">
        <v>165</v>
      </c>
      <c r="F397" s="125">
        <v>1</v>
      </c>
      <c r="G397" s="126">
        <v>1307</v>
      </c>
      <c r="H397" s="126">
        <v>1307</v>
      </c>
      <c r="I397" s="127"/>
    </row>
    <row r="398" spans="1:9" ht="25.5" x14ac:dyDescent="0.25">
      <c r="A398" s="123" t="s">
        <v>1339</v>
      </c>
      <c r="B398" s="213" t="s">
        <v>559</v>
      </c>
      <c r="C398" s="213"/>
      <c r="D398" s="213"/>
      <c r="E398" s="124" t="s">
        <v>165</v>
      </c>
      <c r="F398" s="125">
        <v>1</v>
      </c>
      <c r="G398" s="126">
        <v>1825.86</v>
      </c>
      <c r="H398" s="126">
        <v>1825.86</v>
      </c>
      <c r="I398" s="128" t="s">
        <v>342</v>
      </c>
    </row>
    <row r="399" spans="1:9" x14ac:dyDescent="0.25">
      <c r="A399" s="123" t="s">
        <v>1340</v>
      </c>
      <c r="B399" s="213" t="s">
        <v>697</v>
      </c>
      <c r="C399" s="213"/>
      <c r="D399" s="213"/>
      <c r="E399" s="124" t="s">
        <v>165</v>
      </c>
      <c r="F399" s="125">
        <v>20</v>
      </c>
      <c r="G399" s="126">
        <v>8042.77</v>
      </c>
      <c r="H399" s="126">
        <v>160855.4</v>
      </c>
      <c r="I399" s="127"/>
    </row>
    <row r="400" spans="1:9" ht="25.5" x14ac:dyDescent="0.25">
      <c r="A400" s="123" t="s">
        <v>1341</v>
      </c>
      <c r="B400" s="213" t="s">
        <v>1342</v>
      </c>
      <c r="C400" s="213"/>
      <c r="D400" s="213"/>
      <c r="E400" s="124" t="s">
        <v>165</v>
      </c>
      <c r="F400" s="125">
        <v>20</v>
      </c>
      <c r="G400" s="126">
        <v>1386.6</v>
      </c>
      <c r="H400" s="126">
        <v>27732</v>
      </c>
      <c r="I400" s="128" t="s">
        <v>342</v>
      </c>
    </row>
    <row r="401" spans="1:9" x14ac:dyDescent="0.25">
      <c r="A401" s="123" t="s">
        <v>1343</v>
      </c>
      <c r="B401" s="213" t="s">
        <v>700</v>
      </c>
      <c r="C401" s="213"/>
      <c r="D401" s="213"/>
      <c r="E401" s="124" t="s">
        <v>165</v>
      </c>
      <c r="F401" s="125">
        <v>14</v>
      </c>
      <c r="G401" s="126">
        <v>5332.45</v>
      </c>
      <c r="H401" s="126">
        <v>74654.3</v>
      </c>
      <c r="I401" s="127"/>
    </row>
    <row r="402" spans="1:9" ht="25.5" x14ac:dyDescent="0.25">
      <c r="A402" s="123" t="s">
        <v>1344</v>
      </c>
      <c r="B402" s="213" t="s">
        <v>701</v>
      </c>
      <c r="C402" s="213"/>
      <c r="D402" s="213"/>
      <c r="E402" s="124" t="s">
        <v>165</v>
      </c>
      <c r="F402" s="125">
        <v>14</v>
      </c>
      <c r="G402" s="126">
        <v>1154.3599999999999</v>
      </c>
      <c r="H402" s="126">
        <v>16161.04</v>
      </c>
      <c r="I402" s="128" t="s">
        <v>342</v>
      </c>
    </row>
    <row r="403" spans="1:9" x14ac:dyDescent="0.25">
      <c r="A403" s="123" t="s">
        <v>1345</v>
      </c>
      <c r="B403" s="213" t="s">
        <v>703</v>
      </c>
      <c r="C403" s="213"/>
      <c r="D403" s="213"/>
      <c r="E403" s="124" t="s">
        <v>165</v>
      </c>
      <c r="F403" s="125">
        <v>39</v>
      </c>
      <c r="G403" s="126">
        <v>1188.18</v>
      </c>
      <c r="H403" s="126">
        <v>46339.02</v>
      </c>
      <c r="I403" s="127"/>
    </row>
    <row r="404" spans="1:9" ht="25.5" x14ac:dyDescent="0.25">
      <c r="A404" s="123" t="s">
        <v>1346</v>
      </c>
      <c r="B404" s="213" t="s">
        <v>704</v>
      </c>
      <c r="C404" s="213"/>
      <c r="D404" s="213"/>
      <c r="E404" s="124" t="s">
        <v>165</v>
      </c>
      <c r="F404" s="125">
        <v>20</v>
      </c>
      <c r="G404" s="126">
        <v>363.42</v>
      </c>
      <c r="H404" s="126">
        <v>7268.4</v>
      </c>
      <c r="I404" s="128" t="s">
        <v>342</v>
      </c>
    </row>
    <row r="405" spans="1:9" ht="25.5" x14ac:dyDescent="0.25">
      <c r="A405" s="123" t="s">
        <v>1347</v>
      </c>
      <c r="B405" s="213" t="s">
        <v>706</v>
      </c>
      <c r="C405" s="213"/>
      <c r="D405" s="213"/>
      <c r="E405" s="124" t="s">
        <v>165</v>
      </c>
      <c r="F405" s="125">
        <v>19</v>
      </c>
      <c r="G405" s="126">
        <v>900.27</v>
      </c>
      <c r="H405" s="126">
        <v>17105.13</v>
      </c>
      <c r="I405" s="128" t="s">
        <v>342</v>
      </c>
    </row>
    <row r="406" spans="1:9" x14ac:dyDescent="0.25">
      <c r="A406" s="123" t="s">
        <v>1348</v>
      </c>
      <c r="B406" s="213" t="s">
        <v>567</v>
      </c>
      <c r="C406" s="213"/>
      <c r="D406" s="213"/>
      <c r="E406" s="124" t="s">
        <v>306</v>
      </c>
      <c r="F406" s="129">
        <v>0.01</v>
      </c>
      <c r="G406" s="126">
        <v>53118</v>
      </c>
      <c r="H406" s="126">
        <v>531.17999999999995</v>
      </c>
      <c r="I406" s="127"/>
    </row>
    <row r="407" spans="1:9" ht="25.5" x14ac:dyDescent="0.25">
      <c r="A407" s="123" t="s">
        <v>1349</v>
      </c>
      <c r="B407" s="213" t="s">
        <v>709</v>
      </c>
      <c r="C407" s="213"/>
      <c r="D407" s="213"/>
      <c r="E407" s="124" t="s">
        <v>165</v>
      </c>
      <c r="F407" s="125">
        <v>1</v>
      </c>
      <c r="G407" s="126">
        <v>769.75</v>
      </c>
      <c r="H407" s="126">
        <v>769.75</v>
      </c>
      <c r="I407" s="128" t="s">
        <v>342</v>
      </c>
    </row>
    <row r="408" spans="1:9" x14ac:dyDescent="0.25">
      <c r="A408" s="217" t="s">
        <v>384</v>
      </c>
      <c r="B408" s="217"/>
      <c r="C408" s="217"/>
      <c r="D408" s="217"/>
      <c r="E408" s="217"/>
      <c r="F408" s="217"/>
      <c r="G408" s="217"/>
      <c r="H408" s="217"/>
      <c r="I408" s="217"/>
    </row>
    <row r="409" spans="1:9" x14ac:dyDescent="0.25">
      <c r="A409" s="123" t="s">
        <v>1350</v>
      </c>
      <c r="B409" s="213" t="s">
        <v>667</v>
      </c>
      <c r="C409" s="213"/>
      <c r="D409" s="213"/>
      <c r="E409" s="124" t="s">
        <v>201</v>
      </c>
      <c r="F409" s="130">
        <v>2.1</v>
      </c>
      <c r="G409" s="126">
        <v>56189.07</v>
      </c>
      <c r="H409" s="126">
        <v>117997.05</v>
      </c>
      <c r="I409" s="127"/>
    </row>
    <row r="410" spans="1:9" x14ac:dyDescent="0.25">
      <c r="A410" s="123" t="s">
        <v>1351</v>
      </c>
      <c r="B410" s="213" t="s">
        <v>406</v>
      </c>
      <c r="C410" s="213"/>
      <c r="D410" s="213"/>
      <c r="E410" s="124" t="s">
        <v>201</v>
      </c>
      <c r="F410" s="130">
        <v>0.6</v>
      </c>
      <c r="G410" s="126">
        <v>4194.5200000000004</v>
      </c>
      <c r="H410" s="126">
        <v>2516.71</v>
      </c>
      <c r="I410" s="127"/>
    </row>
    <row r="411" spans="1:9" x14ac:dyDescent="0.25">
      <c r="A411" s="123" t="s">
        <v>1352</v>
      </c>
      <c r="B411" s="213" t="s">
        <v>712</v>
      </c>
      <c r="C411" s="213"/>
      <c r="D411" s="213"/>
      <c r="E411" s="124" t="s">
        <v>409</v>
      </c>
      <c r="F411" s="132">
        <v>0.255</v>
      </c>
      <c r="G411" s="126">
        <v>18823.57</v>
      </c>
      <c r="H411" s="126">
        <v>4800.01</v>
      </c>
      <c r="I411" s="127"/>
    </row>
    <row r="412" spans="1:9" x14ac:dyDescent="0.25">
      <c r="A412" s="123" t="s">
        <v>1353</v>
      </c>
      <c r="B412" s="213" t="s">
        <v>408</v>
      </c>
      <c r="C412" s="213"/>
      <c r="D412" s="213"/>
      <c r="E412" s="124" t="s">
        <v>409</v>
      </c>
      <c r="F412" s="131">
        <v>2.0400000000000001E-2</v>
      </c>
      <c r="G412" s="126">
        <v>36697.06</v>
      </c>
      <c r="H412" s="126">
        <v>748.62</v>
      </c>
      <c r="I412" s="127"/>
    </row>
    <row r="413" spans="1:9" x14ac:dyDescent="0.25">
      <c r="A413" s="123" t="s">
        <v>1354</v>
      </c>
      <c r="B413" s="213" t="s">
        <v>402</v>
      </c>
      <c r="C413" s="213"/>
      <c r="D413" s="213"/>
      <c r="E413" s="124" t="s">
        <v>201</v>
      </c>
      <c r="F413" s="130">
        <v>0.6</v>
      </c>
      <c r="G413" s="126">
        <v>23724.05</v>
      </c>
      <c r="H413" s="126">
        <v>14234.43</v>
      </c>
      <c r="I413" s="127"/>
    </row>
    <row r="414" spans="1:9" x14ac:dyDescent="0.25">
      <c r="A414" s="123" t="s">
        <v>1355</v>
      </c>
      <c r="B414" s="213" t="s">
        <v>718</v>
      </c>
      <c r="C414" s="213"/>
      <c r="D414" s="213"/>
      <c r="E414" s="124" t="s">
        <v>168</v>
      </c>
      <c r="F414" s="125">
        <v>60</v>
      </c>
      <c r="G414" s="126">
        <v>18.690000000000001</v>
      </c>
      <c r="H414" s="126">
        <v>1121.4000000000001</v>
      </c>
      <c r="I414" s="127"/>
    </row>
    <row r="415" spans="1:9" x14ac:dyDescent="0.25">
      <c r="A415" s="120"/>
      <c r="B415" s="205" t="s">
        <v>719</v>
      </c>
      <c r="C415" s="205"/>
      <c r="D415" s="205"/>
      <c r="E415" s="205"/>
      <c r="F415" s="205"/>
      <c r="G415" s="205"/>
      <c r="H415" s="121">
        <v>557440.9</v>
      </c>
      <c r="I415" s="122"/>
    </row>
    <row r="416" spans="1:9" x14ac:dyDescent="0.25">
      <c r="A416" s="212" t="s">
        <v>720</v>
      </c>
      <c r="B416" s="212"/>
      <c r="C416" s="212"/>
      <c r="D416" s="212"/>
      <c r="E416" s="212"/>
      <c r="F416" s="212"/>
      <c r="G416" s="212"/>
      <c r="H416" s="212"/>
      <c r="I416" s="212"/>
    </row>
    <row r="417" spans="1:9" x14ac:dyDescent="0.25">
      <c r="A417" s="214" t="s">
        <v>680</v>
      </c>
      <c r="B417" s="214"/>
      <c r="C417" s="214"/>
      <c r="D417" s="214"/>
      <c r="E417" s="214"/>
      <c r="F417" s="214"/>
      <c r="G417" s="214"/>
      <c r="H417" s="214"/>
      <c r="I417" s="214"/>
    </row>
    <row r="418" spans="1:9" x14ac:dyDescent="0.25">
      <c r="A418" s="123" t="s">
        <v>1356</v>
      </c>
      <c r="B418" s="213" t="s">
        <v>722</v>
      </c>
      <c r="C418" s="213"/>
      <c r="D418" s="213"/>
      <c r="E418" s="124" t="s">
        <v>617</v>
      </c>
      <c r="F418" s="130">
        <v>0.4</v>
      </c>
      <c r="G418" s="126">
        <v>35753.879999999997</v>
      </c>
      <c r="H418" s="126">
        <v>14301.55</v>
      </c>
      <c r="I418" s="127"/>
    </row>
    <row r="419" spans="1:9" ht="25.5" x14ac:dyDescent="0.25">
      <c r="A419" s="123" t="s">
        <v>1357</v>
      </c>
      <c r="B419" s="213" t="s">
        <v>723</v>
      </c>
      <c r="C419" s="213"/>
      <c r="D419" s="213"/>
      <c r="E419" s="124" t="s">
        <v>165</v>
      </c>
      <c r="F419" s="125">
        <v>4</v>
      </c>
      <c r="G419" s="126">
        <v>15228.63</v>
      </c>
      <c r="H419" s="126">
        <v>60914.52</v>
      </c>
      <c r="I419" s="128" t="s">
        <v>342</v>
      </c>
    </row>
    <row r="420" spans="1:9" x14ac:dyDescent="0.25">
      <c r="A420" s="123" t="s">
        <v>1358</v>
      </c>
      <c r="B420" s="213" t="s">
        <v>725</v>
      </c>
      <c r="C420" s="213"/>
      <c r="D420" s="213"/>
      <c r="E420" s="124" t="s">
        <v>617</v>
      </c>
      <c r="F420" s="130">
        <v>0.4</v>
      </c>
      <c r="G420" s="126">
        <v>26422.58</v>
      </c>
      <c r="H420" s="126">
        <v>10569.03</v>
      </c>
      <c r="I420" s="127"/>
    </row>
    <row r="421" spans="1:9" ht="25.5" x14ac:dyDescent="0.25">
      <c r="A421" s="123" t="s">
        <v>1359</v>
      </c>
      <c r="B421" s="213" t="s">
        <v>726</v>
      </c>
      <c r="C421" s="213"/>
      <c r="D421" s="213"/>
      <c r="E421" s="124" t="s">
        <v>165</v>
      </c>
      <c r="F421" s="125">
        <v>4</v>
      </c>
      <c r="G421" s="126">
        <v>10324.64</v>
      </c>
      <c r="H421" s="126">
        <v>41298.559999999998</v>
      </c>
      <c r="I421" s="128" t="s">
        <v>342</v>
      </c>
    </row>
    <row r="422" spans="1:9" x14ac:dyDescent="0.25">
      <c r="A422" s="123" t="s">
        <v>1360</v>
      </c>
      <c r="B422" s="213" t="s">
        <v>728</v>
      </c>
      <c r="C422" s="213"/>
      <c r="D422" s="213"/>
      <c r="E422" s="124" t="s">
        <v>729</v>
      </c>
      <c r="F422" s="125">
        <v>1</v>
      </c>
      <c r="G422" s="126">
        <v>11075.45</v>
      </c>
      <c r="H422" s="126">
        <v>11075.45</v>
      </c>
      <c r="I422" s="127"/>
    </row>
    <row r="423" spans="1:9" ht="25.5" x14ac:dyDescent="0.25">
      <c r="A423" s="123" t="s">
        <v>1361</v>
      </c>
      <c r="B423" s="213" t="s">
        <v>730</v>
      </c>
      <c r="C423" s="213"/>
      <c r="D423" s="213"/>
      <c r="E423" s="124" t="s">
        <v>165</v>
      </c>
      <c r="F423" s="125">
        <v>1</v>
      </c>
      <c r="G423" s="126">
        <v>20014.39</v>
      </c>
      <c r="H423" s="126">
        <v>20014.39</v>
      </c>
      <c r="I423" s="128" t="s">
        <v>342</v>
      </c>
    </row>
    <row r="424" spans="1:9" x14ac:dyDescent="0.25">
      <c r="A424" s="123" t="s">
        <v>1362</v>
      </c>
      <c r="B424" s="213" t="s">
        <v>732</v>
      </c>
      <c r="C424" s="213"/>
      <c r="D424" s="213"/>
      <c r="E424" s="124" t="s">
        <v>165</v>
      </c>
      <c r="F424" s="125">
        <v>1</v>
      </c>
      <c r="G424" s="126">
        <v>1635.47</v>
      </c>
      <c r="H424" s="126">
        <v>1635.47</v>
      </c>
      <c r="I424" s="127"/>
    </row>
    <row r="425" spans="1:9" ht="25.5" x14ac:dyDescent="0.25">
      <c r="A425" s="123" t="s">
        <v>1363</v>
      </c>
      <c r="B425" s="213" t="s">
        <v>733</v>
      </c>
      <c r="C425" s="213"/>
      <c r="D425" s="213"/>
      <c r="E425" s="124" t="s">
        <v>165</v>
      </c>
      <c r="F425" s="125">
        <v>1</v>
      </c>
      <c r="G425" s="126">
        <v>36476.89</v>
      </c>
      <c r="H425" s="126">
        <v>36476.89</v>
      </c>
      <c r="I425" s="128" t="s">
        <v>342</v>
      </c>
    </row>
    <row r="426" spans="1:9" x14ac:dyDescent="0.25">
      <c r="A426" s="123" t="s">
        <v>1364</v>
      </c>
      <c r="B426" s="213" t="s">
        <v>340</v>
      </c>
      <c r="C426" s="213"/>
      <c r="D426" s="213"/>
      <c r="E426" s="124" t="s">
        <v>165</v>
      </c>
      <c r="F426" s="125">
        <v>1</v>
      </c>
      <c r="G426" s="126">
        <v>1307</v>
      </c>
      <c r="H426" s="126">
        <v>1307</v>
      </c>
      <c r="I426" s="127"/>
    </row>
    <row r="427" spans="1:9" ht="25.5" x14ac:dyDescent="0.25">
      <c r="A427" s="123" t="s">
        <v>1365</v>
      </c>
      <c r="B427" s="213" t="s">
        <v>735</v>
      </c>
      <c r="C427" s="213"/>
      <c r="D427" s="213"/>
      <c r="E427" s="124" t="s">
        <v>165</v>
      </c>
      <c r="F427" s="125">
        <v>1</v>
      </c>
      <c r="G427" s="126">
        <v>13302.06</v>
      </c>
      <c r="H427" s="126">
        <v>13302.06</v>
      </c>
      <c r="I427" s="128" t="s">
        <v>342</v>
      </c>
    </row>
    <row r="428" spans="1:9" x14ac:dyDescent="0.25">
      <c r="A428" s="123" t="s">
        <v>1366</v>
      </c>
      <c r="B428" s="213" t="s">
        <v>732</v>
      </c>
      <c r="C428" s="213"/>
      <c r="D428" s="213"/>
      <c r="E428" s="124" t="s">
        <v>165</v>
      </c>
      <c r="F428" s="125">
        <v>1</v>
      </c>
      <c r="G428" s="126">
        <v>1635.47</v>
      </c>
      <c r="H428" s="126">
        <v>1635.47</v>
      </c>
      <c r="I428" s="127"/>
    </row>
    <row r="429" spans="1:9" ht="25.5" x14ac:dyDescent="0.25">
      <c r="A429" s="123" t="s">
        <v>1367</v>
      </c>
      <c r="B429" s="213" t="s">
        <v>737</v>
      </c>
      <c r="C429" s="213"/>
      <c r="D429" s="213"/>
      <c r="E429" s="124" t="s">
        <v>165</v>
      </c>
      <c r="F429" s="125">
        <v>1</v>
      </c>
      <c r="G429" s="126">
        <v>9108.2800000000007</v>
      </c>
      <c r="H429" s="126">
        <v>9108.2800000000007</v>
      </c>
      <c r="I429" s="128" t="s">
        <v>342</v>
      </c>
    </row>
    <row r="430" spans="1:9" x14ac:dyDescent="0.25">
      <c r="A430" s="123" t="s">
        <v>1368</v>
      </c>
      <c r="B430" s="213" t="s">
        <v>564</v>
      </c>
      <c r="C430" s="213"/>
      <c r="D430" s="213"/>
      <c r="E430" s="124" t="s">
        <v>165</v>
      </c>
      <c r="F430" s="125">
        <v>8</v>
      </c>
      <c r="G430" s="126">
        <v>706.18</v>
      </c>
      <c r="H430" s="126">
        <v>5649.44</v>
      </c>
      <c r="I430" s="127"/>
    </row>
    <row r="431" spans="1:9" x14ac:dyDescent="0.25">
      <c r="A431" s="123" t="s">
        <v>1369</v>
      </c>
      <c r="B431" s="213" t="s">
        <v>740</v>
      </c>
      <c r="C431" s="213"/>
      <c r="D431" s="213"/>
      <c r="E431" s="124" t="s">
        <v>617</v>
      </c>
      <c r="F431" s="130">
        <v>0.8</v>
      </c>
      <c r="G431" s="126">
        <v>612.29</v>
      </c>
      <c r="H431" s="126">
        <v>489.83</v>
      </c>
      <c r="I431" s="127"/>
    </row>
    <row r="432" spans="1:9" x14ac:dyDescent="0.25">
      <c r="A432" s="123" t="s">
        <v>1370</v>
      </c>
      <c r="B432" s="213" t="s">
        <v>1371</v>
      </c>
      <c r="C432" s="213"/>
      <c r="D432" s="213"/>
      <c r="E432" s="124" t="s">
        <v>306</v>
      </c>
      <c r="F432" s="129">
        <v>0.16</v>
      </c>
      <c r="G432" s="126">
        <v>13667.81</v>
      </c>
      <c r="H432" s="126">
        <v>2186.85</v>
      </c>
      <c r="I432" s="127"/>
    </row>
    <row r="433" spans="1:9" x14ac:dyDescent="0.25">
      <c r="A433" s="123" t="s">
        <v>1372</v>
      </c>
      <c r="B433" s="213" t="s">
        <v>744</v>
      </c>
      <c r="C433" s="213"/>
      <c r="D433" s="213"/>
      <c r="E433" s="124" t="s">
        <v>165</v>
      </c>
      <c r="F433" s="125">
        <v>16</v>
      </c>
      <c r="G433" s="126">
        <v>5.19</v>
      </c>
      <c r="H433" s="126">
        <v>83.04</v>
      </c>
      <c r="I433" s="127"/>
    </row>
    <row r="434" spans="1:9" x14ac:dyDescent="0.25">
      <c r="A434" s="123" t="s">
        <v>1373</v>
      </c>
      <c r="B434" s="213" t="s">
        <v>340</v>
      </c>
      <c r="C434" s="213"/>
      <c r="D434" s="213"/>
      <c r="E434" s="124" t="s">
        <v>165</v>
      </c>
      <c r="F434" s="125">
        <v>2</v>
      </c>
      <c r="G434" s="126">
        <v>1307</v>
      </c>
      <c r="H434" s="126">
        <v>2614</v>
      </c>
      <c r="I434" s="127"/>
    </row>
    <row r="435" spans="1:9" ht="25.5" x14ac:dyDescent="0.25">
      <c r="A435" s="123" t="s">
        <v>1374</v>
      </c>
      <c r="B435" s="213" t="s">
        <v>747</v>
      </c>
      <c r="C435" s="213"/>
      <c r="D435" s="213"/>
      <c r="E435" s="124" t="s">
        <v>165</v>
      </c>
      <c r="F435" s="125">
        <v>2</v>
      </c>
      <c r="G435" s="126">
        <v>13066.5</v>
      </c>
      <c r="H435" s="126">
        <v>26133</v>
      </c>
      <c r="I435" s="128" t="s">
        <v>342</v>
      </c>
    </row>
    <row r="436" spans="1:9" x14ac:dyDescent="0.25">
      <c r="A436" s="217" t="s">
        <v>384</v>
      </c>
      <c r="B436" s="217"/>
      <c r="C436" s="217"/>
      <c r="D436" s="217"/>
      <c r="E436" s="217"/>
      <c r="F436" s="217"/>
      <c r="G436" s="217"/>
      <c r="H436" s="217"/>
      <c r="I436" s="217"/>
    </row>
    <row r="437" spans="1:9" x14ac:dyDescent="0.25">
      <c r="A437" s="123" t="s">
        <v>1375</v>
      </c>
      <c r="B437" s="213" t="s">
        <v>667</v>
      </c>
      <c r="C437" s="213"/>
      <c r="D437" s="213"/>
      <c r="E437" s="124" t="s">
        <v>201</v>
      </c>
      <c r="F437" s="130">
        <v>3.3</v>
      </c>
      <c r="G437" s="126">
        <v>56189.08</v>
      </c>
      <c r="H437" s="126">
        <v>185423.96</v>
      </c>
      <c r="I437" s="127"/>
    </row>
    <row r="438" spans="1:9" x14ac:dyDescent="0.25">
      <c r="A438" s="110" t="s">
        <v>1376</v>
      </c>
      <c r="B438" s="204" t="s">
        <v>408</v>
      </c>
      <c r="C438" s="204"/>
      <c r="D438" s="204"/>
      <c r="E438" s="111" t="s">
        <v>409</v>
      </c>
      <c r="F438" s="112">
        <v>0.33660000000000001</v>
      </c>
      <c r="G438" s="113">
        <v>36697.03</v>
      </c>
      <c r="H438" s="113">
        <v>12352.22</v>
      </c>
      <c r="I438" s="114"/>
    </row>
    <row r="439" spans="1:9" x14ac:dyDescent="0.25">
      <c r="A439" s="120"/>
      <c r="B439" s="205" t="s">
        <v>750</v>
      </c>
      <c r="C439" s="205"/>
      <c r="D439" s="205"/>
      <c r="E439" s="205"/>
      <c r="F439" s="205"/>
      <c r="G439" s="205"/>
      <c r="H439" s="121">
        <v>456571.01</v>
      </c>
      <c r="I439" s="122"/>
    </row>
    <row r="440" spans="1:9" x14ac:dyDescent="0.25">
      <c r="A440" s="212" t="s">
        <v>751</v>
      </c>
      <c r="B440" s="212"/>
      <c r="C440" s="212"/>
      <c r="D440" s="212"/>
      <c r="E440" s="212"/>
      <c r="F440" s="212"/>
      <c r="G440" s="212"/>
      <c r="H440" s="212"/>
      <c r="I440" s="212"/>
    </row>
    <row r="441" spans="1:9" x14ac:dyDescent="0.25">
      <c r="A441" s="110" t="s">
        <v>1377</v>
      </c>
      <c r="B441" s="204" t="s">
        <v>64</v>
      </c>
      <c r="C441" s="204"/>
      <c r="D441" s="204"/>
      <c r="E441" s="111" t="s">
        <v>207</v>
      </c>
      <c r="F441" s="112">
        <v>116.0924</v>
      </c>
      <c r="G441" s="113">
        <v>963.76</v>
      </c>
      <c r="H441" s="113">
        <v>111885.21</v>
      </c>
      <c r="I441" s="114"/>
    </row>
    <row r="442" spans="1:9" x14ac:dyDescent="0.25">
      <c r="A442" s="110" t="s">
        <v>1378</v>
      </c>
      <c r="B442" s="204" t="s">
        <v>107</v>
      </c>
      <c r="C442" s="204"/>
      <c r="D442" s="204"/>
      <c r="E442" s="111" t="s">
        <v>453</v>
      </c>
      <c r="F442" s="115">
        <v>1</v>
      </c>
      <c r="G442" s="113">
        <v>213939.02</v>
      </c>
      <c r="H442" s="113">
        <v>213939.02</v>
      </c>
      <c r="I442" s="114"/>
    </row>
    <row r="443" spans="1:9" x14ac:dyDescent="0.25">
      <c r="A443" s="120"/>
      <c r="B443" s="205" t="s">
        <v>756</v>
      </c>
      <c r="C443" s="205"/>
      <c r="D443" s="205"/>
      <c r="E443" s="205"/>
      <c r="F443" s="205"/>
      <c r="G443" s="205"/>
      <c r="H443" s="121">
        <v>21175990.399999999</v>
      </c>
      <c r="I443" s="122"/>
    </row>
    <row r="444" spans="1:9" x14ac:dyDescent="0.25">
      <c r="A444" s="120"/>
      <c r="B444" s="206" t="s">
        <v>1171</v>
      </c>
      <c r="C444" s="206"/>
      <c r="D444" s="206"/>
      <c r="E444" s="206"/>
      <c r="F444" s="206"/>
      <c r="G444" s="206"/>
      <c r="H444" s="133">
        <f>H443*0.2</f>
        <v>4235198.08</v>
      </c>
      <c r="I444" s="122"/>
    </row>
    <row r="445" spans="1:9" x14ac:dyDescent="0.25">
      <c r="A445" s="120"/>
      <c r="B445" s="205" t="s">
        <v>336</v>
      </c>
      <c r="C445" s="205"/>
      <c r="D445" s="205"/>
      <c r="E445" s="205"/>
      <c r="F445" s="205"/>
      <c r="G445" s="205"/>
      <c r="H445" s="121">
        <f>H443+H444</f>
        <v>25411188.479999997</v>
      </c>
      <c r="I445" s="122"/>
    </row>
    <row r="448" spans="1:9" x14ac:dyDescent="0.25">
      <c r="B448" s="134" t="s">
        <v>759</v>
      </c>
      <c r="C448" s="207" t="s">
        <v>1172</v>
      </c>
      <c r="D448" s="207"/>
      <c r="E448" s="207"/>
      <c r="F448" s="135"/>
      <c r="G448" s="208" t="s">
        <v>1166</v>
      </c>
      <c r="H448" s="208"/>
    </row>
    <row r="449" spans="2:8" x14ac:dyDescent="0.25">
      <c r="B449" s="136"/>
      <c r="C449" s="203" t="s">
        <v>760</v>
      </c>
      <c r="D449" s="203"/>
      <c r="E449" s="203"/>
      <c r="F449" s="203"/>
      <c r="G449" s="203"/>
      <c r="H449" s="203"/>
    </row>
    <row r="450" spans="2:8" x14ac:dyDescent="0.25">
      <c r="B450" s="137"/>
      <c r="C450" s="137"/>
      <c r="D450" s="137"/>
      <c r="E450" s="137"/>
      <c r="F450" s="137"/>
      <c r="G450" s="137"/>
      <c r="H450" s="137"/>
    </row>
    <row r="451" spans="2:8" x14ac:dyDescent="0.25">
      <c r="B451" s="134" t="s">
        <v>1173</v>
      </c>
      <c r="C451" s="209" t="s">
        <v>1174</v>
      </c>
      <c r="D451" s="209"/>
      <c r="E451" s="138"/>
      <c r="F451" s="138"/>
      <c r="G451" s="208" t="s">
        <v>1167</v>
      </c>
      <c r="H451" s="208"/>
    </row>
    <row r="452" spans="2:8" x14ac:dyDescent="0.25">
      <c r="B452" s="137"/>
      <c r="C452" s="203" t="s">
        <v>760</v>
      </c>
      <c r="D452" s="203"/>
      <c r="E452" s="203"/>
      <c r="F452" s="203"/>
      <c r="G452" s="203"/>
      <c r="H452" s="203"/>
    </row>
  </sheetData>
  <mergeCells count="453">
    <mergeCell ref="B433:D433"/>
    <mergeCell ref="B434:D434"/>
    <mergeCell ref="B435:D435"/>
    <mergeCell ref="A436:I436"/>
    <mergeCell ref="B437:D437"/>
    <mergeCell ref="B438:D438"/>
    <mergeCell ref="B439:G439"/>
    <mergeCell ref="A440:I440"/>
    <mergeCell ref="B441:D441"/>
    <mergeCell ref="B424:D424"/>
    <mergeCell ref="B425:D425"/>
    <mergeCell ref="B426:D426"/>
    <mergeCell ref="B427:D427"/>
    <mergeCell ref="B428:D428"/>
    <mergeCell ref="B429:D429"/>
    <mergeCell ref="B430:D430"/>
    <mergeCell ref="B431:D431"/>
    <mergeCell ref="B432:D432"/>
    <mergeCell ref="B413:D413"/>
    <mergeCell ref="A416:I416"/>
    <mergeCell ref="A417:I417"/>
    <mergeCell ref="B418:D418"/>
    <mergeCell ref="B419:D419"/>
    <mergeCell ref="B420:D420"/>
    <mergeCell ref="B421:D421"/>
    <mergeCell ref="B422:D422"/>
    <mergeCell ref="B423:D423"/>
    <mergeCell ref="B345:D345"/>
    <mergeCell ref="A376:I376"/>
    <mergeCell ref="B377:D377"/>
    <mergeCell ref="B384:G384"/>
    <mergeCell ref="A385:I385"/>
    <mergeCell ref="B387:D387"/>
    <mergeCell ref="B406:D406"/>
    <mergeCell ref="A408:I408"/>
    <mergeCell ref="B356:D356"/>
    <mergeCell ref="B357:D357"/>
    <mergeCell ref="B358:D358"/>
    <mergeCell ref="A354:I354"/>
    <mergeCell ref="A355:I355"/>
    <mergeCell ref="B346:D346"/>
    <mergeCell ref="B347:D347"/>
    <mergeCell ref="B348:D348"/>
    <mergeCell ref="B349:D349"/>
    <mergeCell ref="B350:D350"/>
    <mergeCell ref="B351:D351"/>
    <mergeCell ref="B352:D352"/>
    <mergeCell ref="B353:G353"/>
    <mergeCell ref="B366:D366"/>
    <mergeCell ref="B367:D367"/>
    <mergeCell ref="A259:I259"/>
    <mergeCell ref="A266:I266"/>
    <mergeCell ref="B276:D276"/>
    <mergeCell ref="A281:I281"/>
    <mergeCell ref="B290:D290"/>
    <mergeCell ref="B296:G296"/>
    <mergeCell ref="A297:I297"/>
    <mergeCell ref="A298:I298"/>
    <mergeCell ref="B302:D302"/>
    <mergeCell ref="B299:D299"/>
    <mergeCell ref="B300:D300"/>
    <mergeCell ref="B291:D291"/>
    <mergeCell ref="B292:D292"/>
    <mergeCell ref="B293:D293"/>
    <mergeCell ref="B294:D294"/>
    <mergeCell ref="B295:D295"/>
    <mergeCell ref="B301:D301"/>
    <mergeCell ref="B280:D280"/>
    <mergeCell ref="B283:D283"/>
    <mergeCell ref="B284:D284"/>
    <mergeCell ref="B282:D282"/>
    <mergeCell ref="B271:D271"/>
    <mergeCell ref="A161:I161"/>
    <mergeCell ref="B197:G197"/>
    <mergeCell ref="A198:I198"/>
    <mergeCell ref="B200:D200"/>
    <mergeCell ref="B203:D203"/>
    <mergeCell ref="B214:D214"/>
    <mergeCell ref="A219:I219"/>
    <mergeCell ref="B222:D222"/>
    <mergeCell ref="A227:I227"/>
    <mergeCell ref="B206:D206"/>
    <mergeCell ref="B201:D201"/>
    <mergeCell ref="B202:D202"/>
    <mergeCell ref="B204:D204"/>
    <mergeCell ref="B205:D205"/>
    <mergeCell ref="A199:I199"/>
    <mergeCell ref="B212:D212"/>
    <mergeCell ref="B213:D213"/>
    <mergeCell ref="B215:D215"/>
    <mergeCell ref="B216:D216"/>
    <mergeCell ref="B217:D217"/>
    <mergeCell ref="B207:D207"/>
    <mergeCell ref="B208:D208"/>
    <mergeCell ref="B209:D209"/>
    <mergeCell ref="B210:D210"/>
    <mergeCell ref="B128:D128"/>
    <mergeCell ref="A130:I130"/>
    <mergeCell ref="A131:I131"/>
    <mergeCell ref="B134:D134"/>
    <mergeCell ref="A135:I135"/>
    <mergeCell ref="B132:D132"/>
    <mergeCell ref="A139:I139"/>
    <mergeCell ref="A140:I140"/>
    <mergeCell ref="B141:D141"/>
    <mergeCell ref="G3:I3"/>
    <mergeCell ref="A4:I4"/>
    <mergeCell ref="A6:I6"/>
    <mergeCell ref="A7:I7"/>
    <mergeCell ref="B5:I5"/>
    <mergeCell ref="B122:D122"/>
    <mergeCell ref="A125:I125"/>
    <mergeCell ref="B126:D126"/>
    <mergeCell ref="B127:D127"/>
    <mergeCell ref="B32:D32"/>
    <mergeCell ref="B34:D34"/>
    <mergeCell ref="B35:D35"/>
    <mergeCell ref="B37:D37"/>
    <mergeCell ref="B36:D36"/>
    <mergeCell ref="B27:D27"/>
    <mergeCell ref="B29:D29"/>
    <mergeCell ref="A26:I26"/>
    <mergeCell ref="A30:I30"/>
    <mergeCell ref="A31:I31"/>
    <mergeCell ref="B33:D33"/>
    <mergeCell ref="B28:D28"/>
    <mergeCell ref="B45:D45"/>
    <mergeCell ref="B46:D46"/>
    <mergeCell ref="B48:D48"/>
    <mergeCell ref="B49:D49"/>
    <mergeCell ref="B38:D38"/>
    <mergeCell ref="B40:D40"/>
    <mergeCell ref="B41:D41"/>
    <mergeCell ref="B42:D42"/>
    <mergeCell ref="B39:D39"/>
    <mergeCell ref="A43:I43"/>
    <mergeCell ref="B44:D44"/>
    <mergeCell ref="B47:D47"/>
    <mergeCell ref="B56:D56"/>
    <mergeCell ref="B58:D58"/>
    <mergeCell ref="B59:D59"/>
    <mergeCell ref="B60:D60"/>
    <mergeCell ref="B50:D50"/>
    <mergeCell ref="B54:D54"/>
    <mergeCell ref="B55:D55"/>
    <mergeCell ref="B53:D53"/>
    <mergeCell ref="B51:D51"/>
    <mergeCell ref="B52:D52"/>
    <mergeCell ref="A57:I57"/>
    <mergeCell ref="B61:D61"/>
    <mergeCell ref="B73:D73"/>
    <mergeCell ref="B62:D62"/>
    <mergeCell ref="B64:D64"/>
    <mergeCell ref="B65:D65"/>
    <mergeCell ref="B66:D66"/>
    <mergeCell ref="B67:D67"/>
    <mergeCell ref="B63:D63"/>
    <mergeCell ref="A68:I68"/>
    <mergeCell ref="A69:I69"/>
    <mergeCell ref="A70:I70"/>
    <mergeCell ref="B71:D71"/>
    <mergeCell ref="A72:I72"/>
    <mergeCell ref="B84:D84"/>
    <mergeCell ref="B85:D85"/>
    <mergeCell ref="A86:I86"/>
    <mergeCell ref="A98:I98"/>
    <mergeCell ref="A81:I81"/>
    <mergeCell ref="B83:D83"/>
    <mergeCell ref="B74:D74"/>
    <mergeCell ref="B75:D75"/>
    <mergeCell ref="B76:D76"/>
    <mergeCell ref="B77:D77"/>
    <mergeCell ref="B78:D78"/>
    <mergeCell ref="B79:D79"/>
    <mergeCell ref="B80:D80"/>
    <mergeCell ref="A82:I82"/>
    <mergeCell ref="B92:D92"/>
    <mergeCell ref="B94:D94"/>
    <mergeCell ref="B96:D96"/>
    <mergeCell ref="B93:D93"/>
    <mergeCell ref="A95:I95"/>
    <mergeCell ref="A97:I97"/>
    <mergeCell ref="A102:I102"/>
    <mergeCell ref="B103:D103"/>
    <mergeCell ref="B87:D87"/>
    <mergeCell ref="B88:D88"/>
    <mergeCell ref="B89:D89"/>
    <mergeCell ref="B90:D90"/>
    <mergeCell ref="A91:I91"/>
    <mergeCell ref="B106:D106"/>
    <mergeCell ref="B108:D108"/>
    <mergeCell ref="B99:D99"/>
    <mergeCell ref="B100:D100"/>
    <mergeCell ref="A104:I104"/>
    <mergeCell ref="A105:I105"/>
    <mergeCell ref="A107:I107"/>
    <mergeCell ref="A109:I109"/>
    <mergeCell ref="B111:D111"/>
    <mergeCell ref="A101:I101"/>
    <mergeCell ref="B112:D112"/>
    <mergeCell ref="B114:D114"/>
    <mergeCell ref="B123:D123"/>
    <mergeCell ref="B124:D124"/>
    <mergeCell ref="B116:D116"/>
    <mergeCell ref="B119:D119"/>
    <mergeCell ref="B120:D120"/>
    <mergeCell ref="B121:D121"/>
    <mergeCell ref="A110:I110"/>
    <mergeCell ref="A113:I113"/>
    <mergeCell ref="A115:I115"/>
    <mergeCell ref="B117:D117"/>
    <mergeCell ref="B118:D118"/>
    <mergeCell ref="B136:D136"/>
    <mergeCell ref="B137:D137"/>
    <mergeCell ref="B133:D133"/>
    <mergeCell ref="B129:D129"/>
    <mergeCell ref="B157:D157"/>
    <mergeCell ref="B158:D158"/>
    <mergeCell ref="B159:D159"/>
    <mergeCell ref="B160:D160"/>
    <mergeCell ref="B138:D138"/>
    <mergeCell ref="B142:D142"/>
    <mergeCell ref="B143:D143"/>
    <mergeCell ref="B150:D150"/>
    <mergeCell ref="B151:D151"/>
    <mergeCell ref="B152:D152"/>
    <mergeCell ref="B153:D153"/>
    <mergeCell ref="B154:D154"/>
    <mergeCell ref="B155:D155"/>
    <mergeCell ref="B144:D144"/>
    <mergeCell ref="B149:D149"/>
    <mergeCell ref="B145:G145"/>
    <mergeCell ref="A146:I146"/>
    <mergeCell ref="A147:I147"/>
    <mergeCell ref="A148:I148"/>
    <mergeCell ref="B156:D156"/>
    <mergeCell ref="B173:D173"/>
    <mergeCell ref="A172:I172"/>
    <mergeCell ref="B162:D162"/>
    <mergeCell ref="B164:D164"/>
    <mergeCell ref="B165:D165"/>
    <mergeCell ref="B166:D166"/>
    <mergeCell ref="B167:D167"/>
    <mergeCell ref="B168:D168"/>
    <mergeCell ref="A163:I163"/>
    <mergeCell ref="A169:I169"/>
    <mergeCell ref="B170:D170"/>
    <mergeCell ref="B171:D171"/>
    <mergeCell ref="B211:D211"/>
    <mergeCell ref="B224:D224"/>
    <mergeCell ref="B226:D226"/>
    <mergeCell ref="B228:D228"/>
    <mergeCell ref="B229:D229"/>
    <mergeCell ref="B225:D225"/>
    <mergeCell ref="B218:D218"/>
    <mergeCell ref="B220:D220"/>
    <mergeCell ref="B221:D221"/>
    <mergeCell ref="B223:D223"/>
    <mergeCell ref="B236:D236"/>
    <mergeCell ref="B238:D238"/>
    <mergeCell ref="B239:D239"/>
    <mergeCell ref="B240:D240"/>
    <mergeCell ref="B241:D241"/>
    <mergeCell ref="B230:D230"/>
    <mergeCell ref="B231:D231"/>
    <mergeCell ref="B232:D232"/>
    <mergeCell ref="B234:D234"/>
    <mergeCell ref="B235:D235"/>
    <mergeCell ref="A237:I237"/>
    <mergeCell ref="B233:D233"/>
    <mergeCell ref="B254:D254"/>
    <mergeCell ref="B242:D242"/>
    <mergeCell ref="B243:D243"/>
    <mergeCell ref="B244:D244"/>
    <mergeCell ref="B245:D245"/>
    <mergeCell ref="B246:D246"/>
    <mergeCell ref="B247:D247"/>
    <mergeCell ref="B248:D248"/>
    <mergeCell ref="B249:D249"/>
    <mergeCell ref="B250:D250"/>
    <mergeCell ref="B251:G251"/>
    <mergeCell ref="A252:I252"/>
    <mergeCell ref="A253:I253"/>
    <mergeCell ref="B303:D303"/>
    <mergeCell ref="B310:D310"/>
    <mergeCell ref="B311:D311"/>
    <mergeCell ref="B314:D314"/>
    <mergeCell ref="B306:D306"/>
    <mergeCell ref="B307:D307"/>
    <mergeCell ref="B308:D308"/>
    <mergeCell ref="B304:D304"/>
    <mergeCell ref="B305:D305"/>
    <mergeCell ref="B309:D309"/>
    <mergeCell ref="B312:D312"/>
    <mergeCell ref="B313:D313"/>
    <mergeCell ref="B315:D315"/>
    <mergeCell ref="B316:D316"/>
    <mergeCell ref="B318:D318"/>
    <mergeCell ref="B319:D319"/>
    <mergeCell ref="B320:D320"/>
    <mergeCell ref="B321:D321"/>
    <mergeCell ref="B317:D317"/>
    <mergeCell ref="B322:D322"/>
    <mergeCell ref="B323:D323"/>
    <mergeCell ref="B324:D324"/>
    <mergeCell ref="B328:D328"/>
    <mergeCell ref="B329:D329"/>
    <mergeCell ref="B330:D330"/>
    <mergeCell ref="B331:D331"/>
    <mergeCell ref="B332:D332"/>
    <mergeCell ref="B333:D333"/>
    <mergeCell ref="B325:D325"/>
    <mergeCell ref="B326:D326"/>
    <mergeCell ref="B327:D327"/>
    <mergeCell ref="B368:D368"/>
    <mergeCell ref="B370:D370"/>
    <mergeCell ref="B369:D369"/>
    <mergeCell ref="B359:D359"/>
    <mergeCell ref="B360:D360"/>
    <mergeCell ref="B361:D361"/>
    <mergeCell ref="B362:D362"/>
    <mergeCell ref="B363:D363"/>
    <mergeCell ref="B364:D364"/>
    <mergeCell ref="B402:D402"/>
    <mergeCell ref="B403:D403"/>
    <mergeCell ref="B404:D404"/>
    <mergeCell ref="B405:D405"/>
    <mergeCell ref="B407:D407"/>
    <mergeCell ref="B411:D411"/>
    <mergeCell ref="B409:D409"/>
    <mergeCell ref="B410:D410"/>
    <mergeCell ref="B412:D412"/>
    <mergeCell ref="B196:D196"/>
    <mergeCell ref="B187:D187"/>
    <mergeCell ref="B192:D192"/>
    <mergeCell ref="B175:D175"/>
    <mergeCell ref="B177:D177"/>
    <mergeCell ref="B183:D183"/>
    <mergeCell ref="B186:D186"/>
    <mergeCell ref="B178:G178"/>
    <mergeCell ref="A179:I179"/>
    <mergeCell ref="A180:I180"/>
    <mergeCell ref="A181:I181"/>
    <mergeCell ref="B182:D182"/>
    <mergeCell ref="A188:I188"/>
    <mergeCell ref="A189:I189"/>
    <mergeCell ref="B190:D190"/>
    <mergeCell ref="B174:D174"/>
    <mergeCell ref="B176:D176"/>
    <mergeCell ref="A184:I184"/>
    <mergeCell ref="B185:D185"/>
    <mergeCell ref="B191:D191"/>
    <mergeCell ref="A193:I193"/>
    <mergeCell ref="B194:D194"/>
    <mergeCell ref="B195:D195"/>
    <mergeCell ref="B279:D279"/>
    <mergeCell ref="B272:D272"/>
    <mergeCell ref="B268:D268"/>
    <mergeCell ref="B261:D261"/>
    <mergeCell ref="B262:D262"/>
    <mergeCell ref="B263:D263"/>
    <mergeCell ref="B264:D264"/>
    <mergeCell ref="B265:D265"/>
    <mergeCell ref="B255:D255"/>
    <mergeCell ref="B256:D256"/>
    <mergeCell ref="B257:D257"/>
    <mergeCell ref="B258:D258"/>
    <mergeCell ref="B260:D260"/>
    <mergeCell ref="B267:D267"/>
    <mergeCell ref="B269:D269"/>
    <mergeCell ref="B270:D270"/>
    <mergeCell ref="B341:D341"/>
    <mergeCell ref="B343:D343"/>
    <mergeCell ref="B344:D344"/>
    <mergeCell ref="B334:D334"/>
    <mergeCell ref="B335:D335"/>
    <mergeCell ref="B336:D336"/>
    <mergeCell ref="B338:D338"/>
    <mergeCell ref="B339:D339"/>
    <mergeCell ref="B337:D337"/>
    <mergeCell ref="A342:I342"/>
    <mergeCell ref="B388:D388"/>
    <mergeCell ref="B389:D389"/>
    <mergeCell ref="B396:D396"/>
    <mergeCell ref="B397:D397"/>
    <mergeCell ref="B399:D399"/>
    <mergeCell ref="B400:D400"/>
    <mergeCell ref="B398:D398"/>
    <mergeCell ref="B401:D401"/>
    <mergeCell ref="B390:D390"/>
    <mergeCell ref="B391:D391"/>
    <mergeCell ref="B392:D392"/>
    <mergeCell ref="B393:D393"/>
    <mergeCell ref="B394:D394"/>
    <mergeCell ref="B395:D395"/>
    <mergeCell ref="B381:D381"/>
    <mergeCell ref="B382:D382"/>
    <mergeCell ref="B383:D383"/>
    <mergeCell ref="A386:I386"/>
    <mergeCell ref="B273:D273"/>
    <mergeCell ref="B274:D274"/>
    <mergeCell ref="B275:D275"/>
    <mergeCell ref="B277:D277"/>
    <mergeCell ref="B278:D278"/>
    <mergeCell ref="B285:D285"/>
    <mergeCell ref="B286:D286"/>
    <mergeCell ref="B287:D287"/>
    <mergeCell ref="B288:D288"/>
    <mergeCell ref="B289:D289"/>
    <mergeCell ref="B378:D378"/>
    <mergeCell ref="B379:D379"/>
    <mergeCell ref="B380:D380"/>
    <mergeCell ref="B371:D371"/>
    <mergeCell ref="B372:D372"/>
    <mergeCell ref="B373:D373"/>
    <mergeCell ref="B374:D374"/>
    <mergeCell ref="B375:D375"/>
    <mergeCell ref="B365:D365"/>
    <mergeCell ref="B340:D340"/>
    <mergeCell ref="I9:I10"/>
    <mergeCell ref="B11:D11"/>
    <mergeCell ref="A12:I12"/>
    <mergeCell ref="B414:D414"/>
    <mergeCell ref="B415:G415"/>
    <mergeCell ref="A13:I13"/>
    <mergeCell ref="A9:A10"/>
    <mergeCell ref="B9:D10"/>
    <mergeCell ref="E9:E10"/>
    <mergeCell ref="F9:F10"/>
    <mergeCell ref="G9:G10"/>
    <mergeCell ref="H9:H10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C452:H452"/>
    <mergeCell ref="B442:D442"/>
    <mergeCell ref="B443:G443"/>
    <mergeCell ref="B444:G444"/>
    <mergeCell ref="B445:G445"/>
    <mergeCell ref="C448:E448"/>
    <mergeCell ref="G448:H448"/>
    <mergeCell ref="C449:H449"/>
    <mergeCell ref="C451:D451"/>
    <mergeCell ref="G451:H45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0"/>
  <sheetViews>
    <sheetView workbookViewId="0">
      <selection activeCell="S9" sqref="S9"/>
    </sheetView>
  </sheetViews>
  <sheetFormatPr defaultColWidth="9.140625" defaultRowHeight="14.25" x14ac:dyDescent="0.2"/>
  <cols>
    <col min="1" max="1" width="6.7109375" style="56" customWidth="1"/>
    <col min="2" max="2" width="31.5703125" style="56" bestFit="1" customWidth="1"/>
    <col min="3" max="3" width="83" style="56" customWidth="1"/>
    <col min="4" max="4" width="15.7109375" style="56" customWidth="1"/>
    <col min="5" max="5" width="24" style="56" customWidth="1"/>
    <col min="6" max="11" width="161" style="54" hidden="1" customWidth="1"/>
    <col min="12" max="12" width="154.28515625" style="54" hidden="1" customWidth="1"/>
    <col min="13" max="13" width="161" style="54" hidden="1" customWidth="1"/>
    <col min="14" max="16384" width="9.140625" style="56"/>
  </cols>
  <sheetData>
    <row r="1" spans="1:13" customFormat="1" ht="15" x14ac:dyDescent="0.25">
      <c r="E1" s="82" t="s">
        <v>762</v>
      </c>
    </row>
    <row r="2" spans="1:13" customFormat="1" ht="15" x14ac:dyDescent="0.25">
      <c r="E2" s="82" t="s">
        <v>763</v>
      </c>
    </row>
    <row r="4" spans="1:13" customFormat="1" ht="42.75" customHeight="1" x14ac:dyDescent="0.25">
      <c r="A4" s="227" t="s">
        <v>764</v>
      </c>
      <c r="B4" s="227"/>
      <c r="C4" s="227"/>
      <c r="D4" s="227"/>
      <c r="E4" s="227"/>
    </row>
    <row r="6" spans="1:13" customFormat="1" ht="29.25" x14ac:dyDescent="0.25">
      <c r="A6" s="228" t="s">
        <v>38</v>
      </c>
      <c r="B6" s="228"/>
      <c r="C6" s="228"/>
      <c r="D6" s="228"/>
      <c r="E6" s="228"/>
      <c r="F6" s="54" t="s">
        <v>38</v>
      </c>
      <c r="G6" s="54" t="s">
        <v>69</v>
      </c>
      <c r="H6" s="54" t="s">
        <v>69</v>
      </c>
      <c r="I6" s="54" t="s">
        <v>69</v>
      </c>
      <c r="J6" s="54" t="s">
        <v>69</v>
      </c>
    </row>
    <row r="7" spans="1:13" customFormat="1" ht="15" x14ac:dyDescent="0.25">
      <c r="A7" s="229" t="s">
        <v>758</v>
      </c>
      <c r="B7" s="229"/>
      <c r="C7" s="229"/>
      <c r="D7" s="229"/>
      <c r="E7" s="229"/>
    </row>
    <row r="9" spans="1:13" s="87" customFormat="1" ht="75" customHeight="1" x14ac:dyDescent="0.25">
      <c r="A9" s="83" t="s">
        <v>765</v>
      </c>
      <c r="B9" s="84" t="s">
        <v>766</v>
      </c>
      <c r="C9" s="83" t="s">
        <v>767</v>
      </c>
      <c r="D9" s="83" t="s">
        <v>146</v>
      </c>
      <c r="E9" s="83" t="s">
        <v>147</v>
      </c>
      <c r="F9" s="85"/>
      <c r="G9" s="86"/>
      <c r="H9" s="86"/>
      <c r="I9" s="86"/>
      <c r="J9" s="86"/>
      <c r="K9" s="86"/>
      <c r="L9" s="86"/>
      <c r="M9" s="86"/>
    </row>
    <row r="10" spans="1:13" customFormat="1" ht="15" x14ac:dyDescent="0.25">
      <c r="A10" s="88">
        <v>1</v>
      </c>
      <c r="B10" s="88">
        <v>2</v>
      </c>
      <c r="C10" s="88">
        <v>3</v>
      </c>
      <c r="D10" s="88">
        <v>4</v>
      </c>
      <c r="E10" s="88">
        <v>5</v>
      </c>
    </row>
    <row r="11" spans="1:13" s="91" customFormat="1" x14ac:dyDescent="0.2">
      <c r="A11" s="225" t="s">
        <v>151</v>
      </c>
      <c r="B11" s="225"/>
      <c r="C11" s="225"/>
      <c r="D11" s="225"/>
      <c r="E11" s="225"/>
      <c r="F11" s="89"/>
      <c r="G11" s="89"/>
      <c r="H11" s="89"/>
      <c r="I11" s="89"/>
      <c r="J11" s="89"/>
      <c r="K11" s="90" t="s">
        <v>151</v>
      </c>
      <c r="L11" s="89"/>
      <c r="M11" s="89"/>
    </row>
    <row r="12" spans="1:13" s="91" customFormat="1" x14ac:dyDescent="0.2">
      <c r="A12" s="92"/>
      <c r="B12" s="223" t="s">
        <v>152</v>
      </c>
      <c r="C12" s="223"/>
      <c r="D12" s="223"/>
      <c r="E12" s="224"/>
      <c r="F12" s="89"/>
      <c r="G12" s="89"/>
      <c r="H12" s="89"/>
      <c r="I12" s="89"/>
      <c r="J12" s="89"/>
      <c r="K12" s="90"/>
      <c r="L12" s="93" t="s">
        <v>152</v>
      </c>
      <c r="M12" s="89"/>
    </row>
    <row r="13" spans="1:13" s="91" customFormat="1" x14ac:dyDescent="0.2">
      <c r="A13" s="92"/>
      <c r="B13" s="223" t="s">
        <v>153</v>
      </c>
      <c r="C13" s="223"/>
      <c r="D13" s="223"/>
      <c r="E13" s="224"/>
      <c r="F13" s="89"/>
      <c r="G13" s="89"/>
      <c r="H13" s="89"/>
      <c r="I13" s="89"/>
      <c r="J13" s="89"/>
      <c r="K13" s="90"/>
      <c r="L13" s="93" t="s">
        <v>153</v>
      </c>
      <c r="M13" s="89"/>
    </row>
    <row r="14" spans="1:13" s="91" customFormat="1" ht="24" x14ac:dyDescent="0.2">
      <c r="A14" s="94" t="s">
        <v>88</v>
      </c>
      <c r="B14" s="95" t="s">
        <v>768</v>
      </c>
      <c r="C14" s="95" t="s">
        <v>154</v>
      </c>
      <c r="D14" s="96" t="s">
        <v>155</v>
      </c>
      <c r="E14" s="97">
        <v>0.67159999999999997</v>
      </c>
      <c r="F14" s="89"/>
      <c r="G14" s="89"/>
      <c r="H14" s="89"/>
      <c r="I14" s="89"/>
      <c r="J14" s="89"/>
      <c r="K14" s="90"/>
      <c r="L14" s="93"/>
      <c r="M14" s="89"/>
    </row>
    <row r="15" spans="1:13" s="91" customFormat="1" x14ac:dyDescent="0.2">
      <c r="A15" s="94" t="s">
        <v>97</v>
      </c>
      <c r="B15" s="95" t="s">
        <v>769</v>
      </c>
      <c r="C15" s="95" t="s">
        <v>156</v>
      </c>
      <c r="D15" s="96" t="s">
        <v>155</v>
      </c>
      <c r="E15" s="97">
        <v>0.67159999999999997</v>
      </c>
      <c r="F15" s="89"/>
      <c r="G15" s="89"/>
      <c r="H15" s="89"/>
      <c r="I15" s="89"/>
      <c r="J15" s="89"/>
      <c r="K15" s="90"/>
      <c r="L15" s="93"/>
      <c r="M15" s="89"/>
    </row>
    <row r="16" spans="1:13" s="91" customFormat="1" x14ac:dyDescent="0.2">
      <c r="A16" s="92"/>
      <c r="B16" s="223" t="s">
        <v>157</v>
      </c>
      <c r="C16" s="223"/>
      <c r="D16" s="223"/>
      <c r="E16" s="224"/>
      <c r="F16" s="89"/>
      <c r="G16" s="89"/>
      <c r="H16" s="89"/>
      <c r="I16" s="89"/>
      <c r="J16" s="89"/>
      <c r="K16" s="90"/>
      <c r="L16" s="93" t="s">
        <v>157</v>
      </c>
      <c r="M16" s="89"/>
    </row>
    <row r="17" spans="1:13" s="91" customFormat="1" x14ac:dyDescent="0.2">
      <c r="A17" s="94" t="s">
        <v>105</v>
      </c>
      <c r="B17" s="95" t="s">
        <v>770</v>
      </c>
      <c r="C17" s="95" t="s">
        <v>158</v>
      </c>
      <c r="D17" s="96" t="s">
        <v>155</v>
      </c>
      <c r="E17" s="97">
        <v>8.1799999999999998E-2</v>
      </c>
      <c r="F17" s="89"/>
      <c r="G17" s="89"/>
      <c r="H17" s="89"/>
      <c r="I17" s="89"/>
      <c r="J17" s="89"/>
      <c r="K17" s="90"/>
      <c r="L17" s="93"/>
      <c r="M17" s="89"/>
    </row>
    <row r="18" spans="1:13" s="91" customFormat="1" x14ac:dyDescent="0.2">
      <c r="A18" s="94" t="s">
        <v>115</v>
      </c>
      <c r="B18" s="95" t="s">
        <v>771</v>
      </c>
      <c r="C18" s="95" t="s">
        <v>159</v>
      </c>
      <c r="D18" s="96" t="s">
        <v>155</v>
      </c>
      <c r="E18" s="97">
        <v>4.0899999999999999E-2</v>
      </c>
      <c r="F18" s="89"/>
      <c r="G18" s="89"/>
      <c r="H18" s="89"/>
      <c r="I18" s="89"/>
      <c r="J18" s="89"/>
      <c r="K18" s="90"/>
      <c r="L18" s="93"/>
      <c r="M18" s="89"/>
    </row>
    <row r="19" spans="1:13" s="91" customFormat="1" x14ac:dyDescent="0.2">
      <c r="A19" s="94" t="s">
        <v>160</v>
      </c>
      <c r="B19" s="95" t="s">
        <v>772</v>
      </c>
      <c r="C19" s="95" t="s">
        <v>161</v>
      </c>
      <c r="D19" s="96" t="s">
        <v>155</v>
      </c>
      <c r="E19" s="97">
        <v>4.0899999999999999E-2</v>
      </c>
      <c r="F19" s="89"/>
      <c r="G19" s="89"/>
      <c r="H19" s="89"/>
      <c r="I19" s="89"/>
      <c r="J19" s="89"/>
      <c r="K19" s="90"/>
      <c r="L19" s="93"/>
      <c r="M19" s="89"/>
    </row>
    <row r="20" spans="1:13" s="91" customFormat="1" x14ac:dyDescent="0.2">
      <c r="A20" s="92"/>
      <c r="B20" s="223" t="s">
        <v>162</v>
      </c>
      <c r="C20" s="223"/>
      <c r="D20" s="223"/>
      <c r="E20" s="224"/>
      <c r="F20" s="89"/>
      <c r="G20" s="89"/>
      <c r="H20" s="89"/>
      <c r="I20" s="89"/>
      <c r="J20" s="89"/>
      <c r="K20" s="90"/>
      <c r="L20" s="93" t="s">
        <v>162</v>
      </c>
      <c r="M20" s="89"/>
    </row>
    <row r="21" spans="1:13" s="91" customFormat="1" x14ac:dyDescent="0.2">
      <c r="A21" s="94" t="s">
        <v>163</v>
      </c>
      <c r="B21" s="95" t="s">
        <v>773</v>
      </c>
      <c r="C21" s="95" t="s">
        <v>164</v>
      </c>
      <c r="D21" s="96" t="s">
        <v>165</v>
      </c>
      <c r="E21" s="98">
        <v>2</v>
      </c>
      <c r="F21" s="89"/>
      <c r="G21" s="89"/>
      <c r="H21" s="89"/>
      <c r="I21" s="89"/>
      <c r="J21" s="89"/>
      <c r="K21" s="90"/>
      <c r="L21" s="93"/>
      <c r="M21" s="89"/>
    </row>
    <row r="22" spans="1:13" s="91" customFormat="1" x14ac:dyDescent="0.2">
      <c r="A22" s="94" t="s">
        <v>166</v>
      </c>
      <c r="B22" s="95" t="s">
        <v>774</v>
      </c>
      <c r="C22" s="95" t="s">
        <v>167</v>
      </c>
      <c r="D22" s="96" t="s">
        <v>168</v>
      </c>
      <c r="E22" s="98">
        <v>10</v>
      </c>
      <c r="F22" s="89"/>
      <c r="G22" s="89"/>
      <c r="H22" s="89"/>
      <c r="I22" s="89"/>
      <c r="J22" s="89"/>
      <c r="K22" s="90"/>
      <c r="L22" s="93"/>
      <c r="M22" s="89"/>
    </row>
    <row r="23" spans="1:13" s="91" customFormat="1" x14ac:dyDescent="0.2">
      <c r="A23" s="94" t="s">
        <v>169</v>
      </c>
      <c r="B23" s="95" t="s">
        <v>775</v>
      </c>
      <c r="C23" s="95" t="s">
        <v>170</v>
      </c>
      <c r="D23" s="96" t="s">
        <v>165</v>
      </c>
      <c r="E23" s="98">
        <v>4</v>
      </c>
      <c r="F23" s="89"/>
      <c r="G23" s="89"/>
      <c r="H23" s="89"/>
      <c r="I23" s="89"/>
      <c r="J23" s="89"/>
      <c r="K23" s="90"/>
      <c r="L23" s="93"/>
      <c r="M23" s="89"/>
    </row>
    <row r="24" spans="1:13" s="91" customFormat="1" x14ac:dyDescent="0.2">
      <c r="A24" s="92"/>
      <c r="B24" s="223" t="s">
        <v>171</v>
      </c>
      <c r="C24" s="223"/>
      <c r="D24" s="223"/>
      <c r="E24" s="224"/>
      <c r="F24" s="89"/>
      <c r="G24" s="89"/>
      <c r="H24" s="89"/>
      <c r="I24" s="89"/>
      <c r="J24" s="89"/>
      <c r="K24" s="90"/>
      <c r="L24" s="93" t="s">
        <v>171</v>
      </c>
      <c r="M24" s="89"/>
    </row>
    <row r="25" spans="1:13" s="91" customFormat="1" x14ac:dyDescent="0.2">
      <c r="A25" s="92"/>
      <c r="B25" s="223" t="s">
        <v>172</v>
      </c>
      <c r="C25" s="223"/>
      <c r="D25" s="223"/>
      <c r="E25" s="224"/>
      <c r="F25" s="89"/>
      <c r="G25" s="89"/>
      <c r="H25" s="89"/>
      <c r="I25" s="89"/>
      <c r="J25" s="89"/>
      <c r="K25" s="90"/>
      <c r="L25" s="93" t="s">
        <v>172</v>
      </c>
      <c r="M25" s="89"/>
    </row>
    <row r="26" spans="1:13" s="91" customFormat="1" ht="36" x14ac:dyDescent="0.2">
      <c r="A26" s="94" t="s">
        <v>173</v>
      </c>
      <c r="B26" s="95" t="s">
        <v>776</v>
      </c>
      <c r="C26" s="95" t="s">
        <v>174</v>
      </c>
      <c r="D26" s="96" t="s">
        <v>155</v>
      </c>
      <c r="E26" s="97">
        <v>0.51949999999999996</v>
      </c>
      <c r="F26" s="89"/>
      <c r="G26" s="89"/>
      <c r="H26" s="89"/>
      <c r="I26" s="89"/>
      <c r="J26" s="89"/>
      <c r="K26" s="90"/>
      <c r="L26" s="93"/>
      <c r="M26" s="89"/>
    </row>
    <row r="27" spans="1:13" s="91" customFormat="1" x14ac:dyDescent="0.2">
      <c r="A27" s="92"/>
      <c r="B27" s="223" t="s">
        <v>175</v>
      </c>
      <c r="C27" s="223"/>
      <c r="D27" s="223"/>
      <c r="E27" s="224"/>
      <c r="F27" s="89"/>
      <c r="G27" s="89"/>
      <c r="H27" s="89"/>
      <c r="I27" s="89"/>
      <c r="J27" s="89"/>
      <c r="K27" s="90"/>
      <c r="L27" s="93" t="s">
        <v>175</v>
      </c>
      <c r="M27" s="89"/>
    </row>
    <row r="28" spans="1:13" s="91" customFormat="1" ht="24" x14ac:dyDescent="0.2">
      <c r="A28" s="94" t="s">
        <v>176</v>
      </c>
      <c r="B28" s="95" t="s">
        <v>777</v>
      </c>
      <c r="C28" s="95" t="s">
        <v>177</v>
      </c>
      <c r="D28" s="96" t="s">
        <v>155</v>
      </c>
      <c r="E28" s="97">
        <v>0.15989999999999999</v>
      </c>
      <c r="F28" s="89"/>
      <c r="G28" s="89"/>
      <c r="H28" s="89"/>
      <c r="I28" s="89"/>
      <c r="J28" s="89"/>
      <c r="K28" s="90"/>
      <c r="L28" s="93"/>
      <c r="M28" s="89"/>
    </row>
    <row r="29" spans="1:13" s="91" customFormat="1" x14ac:dyDescent="0.2">
      <c r="A29" s="92"/>
      <c r="B29" s="223" t="s">
        <v>178</v>
      </c>
      <c r="C29" s="223"/>
      <c r="D29" s="223"/>
      <c r="E29" s="224"/>
      <c r="F29" s="89"/>
      <c r="G29" s="89"/>
      <c r="H29" s="89"/>
      <c r="I29" s="89"/>
      <c r="J29" s="89"/>
      <c r="K29" s="90"/>
      <c r="L29" s="93" t="s">
        <v>178</v>
      </c>
      <c r="M29" s="89"/>
    </row>
    <row r="30" spans="1:13" s="91" customFormat="1" x14ac:dyDescent="0.2">
      <c r="A30" s="92"/>
      <c r="B30" s="223" t="s">
        <v>179</v>
      </c>
      <c r="C30" s="223"/>
      <c r="D30" s="223"/>
      <c r="E30" s="224"/>
      <c r="F30" s="89"/>
      <c r="G30" s="89"/>
      <c r="H30" s="89"/>
      <c r="I30" s="89"/>
      <c r="J30" s="89"/>
      <c r="K30" s="90"/>
      <c r="L30" s="93" t="s">
        <v>179</v>
      </c>
      <c r="M30" s="89"/>
    </row>
    <row r="31" spans="1:13" s="91" customFormat="1" x14ac:dyDescent="0.2">
      <c r="A31" s="94" t="s">
        <v>180</v>
      </c>
      <c r="B31" s="95" t="s">
        <v>778</v>
      </c>
      <c r="C31" s="95" t="s">
        <v>181</v>
      </c>
      <c r="D31" s="96" t="s">
        <v>182</v>
      </c>
      <c r="E31" s="99">
        <v>1.85</v>
      </c>
      <c r="F31" s="89"/>
      <c r="G31" s="89"/>
      <c r="H31" s="89"/>
      <c r="I31" s="89"/>
      <c r="J31" s="89"/>
      <c r="K31" s="90"/>
      <c r="L31" s="93"/>
      <c r="M31" s="89"/>
    </row>
    <row r="32" spans="1:13" s="91" customFormat="1" x14ac:dyDescent="0.2">
      <c r="A32" s="92"/>
      <c r="B32" s="223" t="s">
        <v>183</v>
      </c>
      <c r="C32" s="223"/>
      <c r="D32" s="223"/>
      <c r="E32" s="224"/>
      <c r="F32" s="89"/>
      <c r="G32" s="89"/>
      <c r="H32" s="89"/>
      <c r="I32" s="89"/>
      <c r="J32" s="89"/>
      <c r="K32" s="90"/>
      <c r="L32" s="93" t="s">
        <v>183</v>
      </c>
      <c r="M32" s="89"/>
    </row>
    <row r="33" spans="1:13" s="91" customFormat="1" ht="24" x14ac:dyDescent="0.2">
      <c r="A33" s="94" t="s">
        <v>184</v>
      </c>
      <c r="B33" s="95" t="s">
        <v>779</v>
      </c>
      <c r="C33" s="95" t="s">
        <v>185</v>
      </c>
      <c r="D33" s="96" t="s">
        <v>155</v>
      </c>
      <c r="E33" s="100">
        <v>0.10199999999999999</v>
      </c>
      <c r="F33" s="89"/>
      <c r="G33" s="89"/>
      <c r="H33" s="89"/>
      <c r="I33" s="89"/>
      <c r="J33" s="89"/>
      <c r="K33" s="90"/>
      <c r="L33" s="93"/>
      <c r="M33" s="89"/>
    </row>
    <row r="34" spans="1:13" s="91" customFormat="1" ht="24" x14ac:dyDescent="0.2">
      <c r="A34" s="94" t="s">
        <v>186</v>
      </c>
      <c r="B34" s="95" t="s">
        <v>780</v>
      </c>
      <c r="C34" s="95" t="s">
        <v>187</v>
      </c>
      <c r="D34" s="96" t="s">
        <v>165</v>
      </c>
      <c r="E34" s="98">
        <v>5</v>
      </c>
      <c r="F34" s="89"/>
      <c r="G34" s="89"/>
      <c r="H34" s="89"/>
      <c r="I34" s="89"/>
      <c r="J34" s="89"/>
      <c r="K34" s="90"/>
      <c r="L34" s="93"/>
      <c r="M34" s="89"/>
    </row>
    <row r="35" spans="1:13" s="91" customFormat="1" ht="24" x14ac:dyDescent="0.2">
      <c r="A35" s="94" t="s">
        <v>188</v>
      </c>
      <c r="B35" s="95" t="s">
        <v>781</v>
      </c>
      <c r="C35" s="95" t="s">
        <v>189</v>
      </c>
      <c r="D35" s="96" t="s">
        <v>155</v>
      </c>
      <c r="E35" s="101">
        <v>7.3950000000000002E-2</v>
      </c>
      <c r="F35" s="89"/>
      <c r="G35" s="89"/>
      <c r="H35" s="89"/>
      <c r="I35" s="89"/>
      <c r="J35" s="89"/>
      <c r="K35" s="90"/>
      <c r="L35" s="93"/>
      <c r="M35" s="89"/>
    </row>
    <row r="36" spans="1:13" s="91" customFormat="1" ht="24" x14ac:dyDescent="0.2">
      <c r="A36" s="94" t="s">
        <v>190</v>
      </c>
      <c r="B36" s="95" t="s">
        <v>782</v>
      </c>
      <c r="C36" s="95" t="s">
        <v>187</v>
      </c>
      <c r="D36" s="96" t="s">
        <v>165</v>
      </c>
      <c r="E36" s="98">
        <v>3</v>
      </c>
      <c r="F36" s="89"/>
      <c r="G36" s="89"/>
      <c r="H36" s="89"/>
      <c r="I36" s="89"/>
      <c r="J36" s="89"/>
      <c r="K36" s="90"/>
      <c r="L36" s="93"/>
      <c r="M36" s="89"/>
    </row>
    <row r="37" spans="1:13" s="91" customFormat="1" ht="24" x14ac:dyDescent="0.2">
      <c r="A37" s="94" t="s">
        <v>191</v>
      </c>
      <c r="B37" s="95" t="s">
        <v>783</v>
      </c>
      <c r="C37" s="95" t="s">
        <v>192</v>
      </c>
      <c r="D37" s="96" t="s">
        <v>165</v>
      </c>
      <c r="E37" s="98">
        <v>1</v>
      </c>
      <c r="F37" s="89"/>
      <c r="G37" s="89"/>
      <c r="H37" s="89"/>
      <c r="I37" s="89"/>
      <c r="J37" s="89"/>
      <c r="K37" s="90"/>
      <c r="L37" s="93"/>
      <c r="M37" s="89"/>
    </row>
    <row r="38" spans="1:13" s="91" customFormat="1" ht="24" x14ac:dyDescent="0.2">
      <c r="A38" s="94" t="s">
        <v>193</v>
      </c>
      <c r="B38" s="95" t="s">
        <v>784</v>
      </c>
      <c r="C38" s="95" t="s">
        <v>194</v>
      </c>
      <c r="D38" s="96" t="s">
        <v>165</v>
      </c>
      <c r="E38" s="98">
        <v>1</v>
      </c>
      <c r="F38" s="89"/>
      <c r="G38" s="89"/>
      <c r="H38" s="89"/>
      <c r="I38" s="89"/>
      <c r="J38" s="89"/>
      <c r="K38" s="90"/>
      <c r="L38" s="93"/>
      <c r="M38" s="89"/>
    </row>
    <row r="39" spans="1:13" s="91" customFormat="1" ht="24" x14ac:dyDescent="0.2">
      <c r="A39" s="94" t="s">
        <v>195</v>
      </c>
      <c r="B39" s="95" t="s">
        <v>785</v>
      </c>
      <c r="C39" s="95" t="s">
        <v>196</v>
      </c>
      <c r="D39" s="96" t="s">
        <v>155</v>
      </c>
      <c r="E39" s="97">
        <v>3.2399999999999998E-2</v>
      </c>
      <c r="F39" s="89"/>
      <c r="G39" s="89"/>
      <c r="H39" s="89"/>
      <c r="I39" s="89"/>
      <c r="J39" s="89"/>
      <c r="K39" s="90"/>
      <c r="L39" s="93"/>
      <c r="M39" s="89"/>
    </row>
    <row r="40" spans="1:13" s="91" customFormat="1" ht="24" x14ac:dyDescent="0.2">
      <c r="A40" s="94" t="s">
        <v>197</v>
      </c>
      <c r="B40" s="95" t="s">
        <v>786</v>
      </c>
      <c r="C40" s="95" t="s">
        <v>198</v>
      </c>
      <c r="D40" s="96" t="s">
        <v>165</v>
      </c>
      <c r="E40" s="98">
        <v>1</v>
      </c>
      <c r="F40" s="89"/>
      <c r="G40" s="89"/>
      <c r="H40" s="89"/>
      <c r="I40" s="89"/>
      <c r="J40" s="89"/>
      <c r="K40" s="90"/>
      <c r="L40" s="93"/>
      <c r="M40" s="89"/>
    </row>
    <row r="41" spans="1:13" s="91" customFormat="1" x14ac:dyDescent="0.2">
      <c r="A41" s="94" t="s">
        <v>199</v>
      </c>
      <c r="B41" s="95" t="s">
        <v>787</v>
      </c>
      <c r="C41" s="95" t="s">
        <v>200</v>
      </c>
      <c r="D41" s="96" t="s">
        <v>201</v>
      </c>
      <c r="E41" s="97">
        <v>0.1135</v>
      </c>
      <c r="F41" s="89"/>
      <c r="G41" s="89"/>
      <c r="H41" s="89"/>
      <c r="I41" s="89"/>
      <c r="J41" s="89"/>
      <c r="K41" s="90"/>
      <c r="L41" s="93"/>
      <c r="M41" s="89"/>
    </row>
    <row r="42" spans="1:13" s="91" customFormat="1" x14ac:dyDescent="0.2">
      <c r="A42" s="94" t="s">
        <v>202</v>
      </c>
      <c r="B42" s="95" t="s">
        <v>788</v>
      </c>
      <c r="C42" s="95" t="s">
        <v>203</v>
      </c>
      <c r="D42" s="96" t="s">
        <v>201</v>
      </c>
      <c r="E42" s="97">
        <v>0.1265</v>
      </c>
      <c r="F42" s="89"/>
      <c r="G42" s="89"/>
      <c r="H42" s="89"/>
      <c r="I42" s="89"/>
      <c r="J42" s="89"/>
      <c r="K42" s="90"/>
      <c r="L42" s="93"/>
      <c r="M42" s="89"/>
    </row>
    <row r="43" spans="1:13" s="91" customFormat="1" x14ac:dyDescent="0.2">
      <c r="A43" s="92"/>
      <c r="B43" s="223" t="s">
        <v>204</v>
      </c>
      <c r="C43" s="223"/>
      <c r="D43" s="223"/>
      <c r="E43" s="224"/>
      <c r="F43" s="89"/>
      <c r="G43" s="89"/>
      <c r="H43" s="89"/>
      <c r="I43" s="89"/>
      <c r="J43" s="89"/>
      <c r="K43" s="90"/>
      <c r="L43" s="93" t="s">
        <v>204</v>
      </c>
      <c r="M43" s="89"/>
    </row>
    <row r="44" spans="1:13" s="91" customFormat="1" x14ac:dyDescent="0.2">
      <c r="A44" s="94" t="s">
        <v>205</v>
      </c>
      <c r="B44" s="95" t="s">
        <v>789</v>
      </c>
      <c r="C44" s="95" t="s">
        <v>206</v>
      </c>
      <c r="D44" s="96" t="s">
        <v>207</v>
      </c>
      <c r="E44" s="97">
        <v>0.7359</v>
      </c>
      <c r="F44" s="89"/>
      <c r="G44" s="89"/>
      <c r="H44" s="89"/>
      <c r="I44" s="89"/>
      <c r="J44" s="89"/>
      <c r="K44" s="90"/>
      <c r="L44" s="93"/>
      <c r="M44" s="89"/>
    </row>
    <row r="45" spans="1:13" s="91" customFormat="1" ht="24" x14ac:dyDescent="0.2">
      <c r="A45" s="94" t="s">
        <v>208</v>
      </c>
      <c r="B45" s="95" t="s">
        <v>790</v>
      </c>
      <c r="C45" s="95" t="s">
        <v>209</v>
      </c>
      <c r="D45" s="96" t="s">
        <v>165</v>
      </c>
      <c r="E45" s="98">
        <v>1</v>
      </c>
      <c r="F45" s="89"/>
      <c r="G45" s="89"/>
      <c r="H45" s="89"/>
      <c r="I45" s="89"/>
      <c r="J45" s="89"/>
      <c r="K45" s="90"/>
      <c r="L45" s="93"/>
      <c r="M45" s="89"/>
    </row>
    <row r="46" spans="1:13" s="91" customFormat="1" x14ac:dyDescent="0.2">
      <c r="A46" s="92"/>
      <c r="B46" s="223" t="s">
        <v>210</v>
      </c>
      <c r="C46" s="223"/>
      <c r="D46" s="223"/>
      <c r="E46" s="224"/>
      <c r="F46" s="89"/>
      <c r="G46" s="89"/>
      <c r="H46" s="89"/>
      <c r="I46" s="89"/>
      <c r="J46" s="89"/>
      <c r="K46" s="90"/>
      <c r="L46" s="93" t="s">
        <v>210</v>
      </c>
      <c r="M46" s="89"/>
    </row>
    <row r="47" spans="1:13" s="91" customFormat="1" x14ac:dyDescent="0.2">
      <c r="A47" s="94" t="s">
        <v>211</v>
      </c>
      <c r="B47" s="95" t="s">
        <v>791</v>
      </c>
      <c r="C47" s="95" t="s">
        <v>212</v>
      </c>
      <c r="D47" s="96" t="s">
        <v>182</v>
      </c>
      <c r="E47" s="100">
        <v>5.2919999999999998</v>
      </c>
      <c r="F47" s="89"/>
      <c r="G47" s="89"/>
      <c r="H47" s="89"/>
      <c r="I47" s="89"/>
      <c r="J47" s="89"/>
      <c r="K47" s="90"/>
      <c r="L47" s="93"/>
      <c r="M47" s="89"/>
    </row>
    <row r="48" spans="1:13" s="91" customFormat="1" ht="24" x14ac:dyDescent="0.2">
      <c r="A48" s="94" t="s">
        <v>213</v>
      </c>
      <c r="B48" s="95" t="s">
        <v>792</v>
      </c>
      <c r="C48" s="95" t="s">
        <v>214</v>
      </c>
      <c r="D48" s="96" t="s">
        <v>155</v>
      </c>
      <c r="E48" s="100">
        <v>0.17599999999999999</v>
      </c>
      <c r="F48" s="89"/>
      <c r="G48" s="89"/>
      <c r="H48" s="89"/>
      <c r="I48" s="89"/>
      <c r="J48" s="89"/>
      <c r="K48" s="90"/>
      <c r="L48" s="93"/>
      <c r="M48" s="89"/>
    </row>
    <row r="49" spans="1:13" s="91" customFormat="1" x14ac:dyDescent="0.2">
      <c r="A49" s="94" t="s">
        <v>215</v>
      </c>
      <c r="B49" s="95" t="s">
        <v>793</v>
      </c>
      <c r="C49" s="95" t="s">
        <v>216</v>
      </c>
      <c r="D49" s="96" t="s">
        <v>201</v>
      </c>
      <c r="E49" s="100">
        <v>0.57199999999999995</v>
      </c>
      <c r="F49" s="89"/>
      <c r="G49" s="89"/>
      <c r="H49" s="89"/>
      <c r="I49" s="89"/>
      <c r="J49" s="89"/>
      <c r="K49" s="90"/>
      <c r="L49" s="93"/>
      <c r="M49" s="89"/>
    </row>
    <row r="50" spans="1:13" s="91" customFormat="1" x14ac:dyDescent="0.2">
      <c r="A50" s="92"/>
      <c r="B50" s="223" t="s">
        <v>217</v>
      </c>
      <c r="C50" s="223"/>
      <c r="D50" s="223"/>
      <c r="E50" s="224"/>
      <c r="F50" s="89"/>
      <c r="G50" s="89"/>
      <c r="H50" s="89"/>
      <c r="I50" s="89"/>
      <c r="J50" s="89"/>
      <c r="K50" s="90"/>
      <c r="L50" s="93" t="s">
        <v>217</v>
      </c>
      <c r="M50" s="89"/>
    </row>
    <row r="51" spans="1:13" s="91" customFormat="1" x14ac:dyDescent="0.2">
      <c r="A51" s="92"/>
      <c r="B51" s="223" t="s">
        <v>218</v>
      </c>
      <c r="C51" s="223"/>
      <c r="D51" s="223"/>
      <c r="E51" s="224"/>
      <c r="F51" s="89"/>
      <c r="G51" s="89"/>
      <c r="H51" s="89"/>
      <c r="I51" s="89"/>
      <c r="J51" s="89"/>
      <c r="K51" s="90"/>
      <c r="L51" s="93" t="s">
        <v>218</v>
      </c>
      <c r="M51" s="89"/>
    </row>
    <row r="52" spans="1:13" s="91" customFormat="1" ht="24" x14ac:dyDescent="0.2">
      <c r="A52" s="94" t="s">
        <v>219</v>
      </c>
      <c r="B52" s="95" t="s">
        <v>794</v>
      </c>
      <c r="C52" s="95" t="s">
        <v>220</v>
      </c>
      <c r="D52" s="96" t="s">
        <v>155</v>
      </c>
      <c r="E52" s="97">
        <v>0.96079999999999999</v>
      </c>
      <c r="F52" s="89"/>
      <c r="G52" s="89"/>
      <c r="H52" s="89"/>
      <c r="I52" s="89"/>
      <c r="J52" s="89"/>
      <c r="K52" s="90"/>
      <c r="L52" s="93"/>
      <c r="M52" s="89"/>
    </row>
    <row r="53" spans="1:13" s="91" customFormat="1" x14ac:dyDescent="0.2">
      <c r="A53" s="94" t="s">
        <v>221</v>
      </c>
      <c r="B53" s="95" t="s">
        <v>795</v>
      </c>
      <c r="C53" s="95" t="s">
        <v>222</v>
      </c>
      <c r="D53" s="96" t="s">
        <v>155</v>
      </c>
      <c r="E53" s="97">
        <v>0.96079999999999999</v>
      </c>
      <c r="F53" s="89"/>
      <c r="G53" s="89"/>
      <c r="H53" s="89"/>
      <c r="I53" s="89"/>
      <c r="J53" s="89"/>
      <c r="K53" s="90"/>
      <c r="L53" s="93"/>
      <c r="M53" s="89"/>
    </row>
    <row r="54" spans="1:13" s="91" customFormat="1" ht="24" x14ac:dyDescent="0.2">
      <c r="A54" s="94" t="s">
        <v>223</v>
      </c>
      <c r="B54" s="95" t="s">
        <v>796</v>
      </c>
      <c r="C54" s="95" t="s">
        <v>224</v>
      </c>
      <c r="D54" s="96" t="s">
        <v>155</v>
      </c>
      <c r="E54" s="97">
        <v>0.96079999999999999</v>
      </c>
      <c r="F54" s="89"/>
      <c r="G54" s="89"/>
      <c r="H54" s="89"/>
      <c r="I54" s="89"/>
      <c r="J54" s="89"/>
      <c r="K54" s="90"/>
      <c r="L54" s="93"/>
      <c r="M54" s="89"/>
    </row>
    <row r="55" spans="1:13" s="91" customFormat="1" x14ac:dyDescent="0.2">
      <c r="A55" s="94" t="s">
        <v>225</v>
      </c>
      <c r="B55" s="95" t="s">
        <v>797</v>
      </c>
      <c r="C55" s="95" t="s">
        <v>226</v>
      </c>
      <c r="D55" s="96" t="s">
        <v>207</v>
      </c>
      <c r="E55" s="101">
        <v>9.6079999999999999E-2</v>
      </c>
      <c r="F55" s="89"/>
      <c r="G55" s="89"/>
      <c r="H55" s="89"/>
      <c r="I55" s="89"/>
      <c r="J55" s="89"/>
      <c r="K55" s="90"/>
      <c r="L55" s="93"/>
      <c r="M55" s="89"/>
    </row>
    <row r="56" spans="1:13" s="91" customFormat="1" x14ac:dyDescent="0.2">
      <c r="A56" s="94" t="s">
        <v>227</v>
      </c>
      <c r="B56" s="95" t="s">
        <v>798</v>
      </c>
      <c r="C56" s="95" t="s">
        <v>222</v>
      </c>
      <c r="D56" s="96" t="s">
        <v>155</v>
      </c>
      <c r="E56" s="97">
        <v>0.96079999999999999</v>
      </c>
      <c r="F56" s="89"/>
      <c r="G56" s="89"/>
      <c r="H56" s="89"/>
      <c r="I56" s="89"/>
      <c r="J56" s="89"/>
      <c r="K56" s="90"/>
      <c r="L56" s="93"/>
      <c r="M56" s="89"/>
    </row>
    <row r="57" spans="1:13" s="91" customFormat="1" ht="24" x14ac:dyDescent="0.2">
      <c r="A57" s="94" t="s">
        <v>228</v>
      </c>
      <c r="B57" s="95" t="s">
        <v>799</v>
      </c>
      <c r="C57" s="95" t="s">
        <v>224</v>
      </c>
      <c r="D57" s="96" t="s">
        <v>155</v>
      </c>
      <c r="E57" s="97">
        <v>0.96079999999999999</v>
      </c>
      <c r="F57" s="89"/>
      <c r="G57" s="89"/>
      <c r="H57" s="89"/>
      <c r="I57" s="89"/>
      <c r="J57" s="89"/>
      <c r="K57" s="90"/>
      <c r="L57" s="93"/>
      <c r="M57" s="89"/>
    </row>
    <row r="58" spans="1:13" s="91" customFormat="1" x14ac:dyDescent="0.2">
      <c r="A58" s="94" t="s">
        <v>229</v>
      </c>
      <c r="B58" s="95" t="s">
        <v>800</v>
      </c>
      <c r="C58" s="95" t="s">
        <v>230</v>
      </c>
      <c r="D58" s="96" t="s">
        <v>155</v>
      </c>
      <c r="E58" s="97">
        <v>0.96079999999999999</v>
      </c>
      <c r="F58" s="89"/>
      <c r="G58" s="89"/>
      <c r="H58" s="89"/>
      <c r="I58" s="89"/>
      <c r="J58" s="89"/>
      <c r="K58" s="90"/>
      <c r="L58" s="93"/>
      <c r="M58" s="89"/>
    </row>
    <row r="59" spans="1:13" s="91" customFormat="1" x14ac:dyDescent="0.2">
      <c r="A59" s="94" t="s">
        <v>231</v>
      </c>
      <c r="B59" s="95" t="s">
        <v>801</v>
      </c>
      <c r="C59" s="95" t="s">
        <v>232</v>
      </c>
      <c r="D59" s="96" t="s">
        <v>201</v>
      </c>
      <c r="E59" s="99">
        <v>0.91</v>
      </c>
      <c r="F59" s="89"/>
      <c r="G59" s="89"/>
      <c r="H59" s="89"/>
      <c r="I59" s="89"/>
      <c r="J59" s="89"/>
      <c r="K59" s="90"/>
      <c r="L59" s="93"/>
      <c r="M59" s="89"/>
    </row>
    <row r="60" spans="1:13" s="91" customFormat="1" x14ac:dyDescent="0.2">
      <c r="A60" s="92"/>
      <c r="B60" s="223" t="s">
        <v>233</v>
      </c>
      <c r="C60" s="223"/>
      <c r="D60" s="223"/>
      <c r="E60" s="224"/>
      <c r="F60" s="89"/>
      <c r="G60" s="89"/>
      <c r="H60" s="89"/>
      <c r="I60" s="89"/>
      <c r="J60" s="89"/>
      <c r="K60" s="90"/>
      <c r="L60" s="93" t="s">
        <v>233</v>
      </c>
      <c r="M60" s="89"/>
    </row>
    <row r="61" spans="1:13" s="91" customFormat="1" ht="24" x14ac:dyDescent="0.2">
      <c r="A61" s="94" t="s">
        <v>234</v>
      </c>
      <c r="B61" s="95" t="s">
        <v>802</v>
      </c>
      <c r="C61" s="95" t="s">
        <v>220</v>
      </c>
      <c r="D61" s="96" t="s">
        <v>155</v>
      </c>
      <c r="E61" s="97">
        <v>0.11269999999999999</v>
      </c>
      <c r="F61" s="89"/>
      <c r="G61" s="89"/>
      <c r="H61" s="89"/>
      <c r="I61" s="89"/>
      <c r="J61" s="89"/>
      <c r="K61" s="90"/>
      <c r="L61" s="93"/>
      <c r="M61" s="89"/>
    </row>
    <row r="62" spans="1:13" s="91" customFormat="1" ht="24" x14ac:dyDescent="0.2">
      <c r="A62" s="94" t="s">
        <v>235</v>
      </c>
      <c r="B62" s="95" t="s">
        <v>803</v>
      </c>
      <c r="C62" s="95" t="s">
        <v>236</v>
      </c>
      <c r="D62" s="96" t="s">
        <v>155</v>
      </c>
      <c r="E62" s="97">
        <v>0.11269999999999999</v>
      </c>
      <c r="F62" s="89"/>
      <c r="G62" s="89"/>
      <c r="H62" s="89"/>
      <c r="I62" s="89"/>
      <c r="J62" s="89"/>
      <c r="K62" s="90"/>
      <c r="L62" s="93"/>
      <c r="M62" s="89"/>
    </row>
    <row r="63" spans="1:13" s="91" customFormat="1" ht="24" x14ac:dyDescent="0.2">
      <c r="A63" s="94" t="s">
        <v>237</v>
      </c>
      <c r="B63" s="95" t="s">
        <v>804</v>
      </c>
      <c r="C63" s="95" t="s">
        <v>238</v>
      </c>
      <c r="D63" s="96" t="s">
        <v>155</v>
      </c>
      <c r="E63" s="97">
        <v>0.11269999999999999</v>
      </c>
      <c r="F63" s="89"/>
      <c r="G63" s="89"/>
      <c r="H63" s="89"/>
      <c r="I63" s="89"/>
      <c r="J63" s="89"/>
      <c r="K63" s="90"/>
      <c r="L63" s="93"/>
      <c r="M63" s="89"/>
    </row>
    <row r="64" spans="1:13" s="91" customFormat="1" x14ac:dyDescent="0.2">
      <c r="A64" s="94" t="s">
        <v>239</v>
      </c>
      <c r="B64" s="95" t="s">
        <v>805</v>
      </c>
      <c r="C64" s="95" t="s">
        <v>222</v>
      </c>
      <c r="D64" s="96" t="s">
        <v>155</v>
      </c>
      <c r="E64" s="97">
        <v>0.11269999999999999</v>
      </c>
      <c r="F64" s="89"/>
      <c r="G64" s="89"/>
      <c r="H64" s="89"/>
      <c r="I64" s="89"/>
      <c r="J64" s="89"/>
      <c r="K64" s="90"/>
      <c r="L64" s="93"/>
      <c r="M64" s="89"/>
    </row>
    <row r="65" spans="1:13" s="91" customFormat="1" ht="24" x14ac:dyDescent="0.2">
      <c r="A65" s="94" t="s">
        <v>240</v>
      </c>
      <c r="B65" s="95" t="s">
        <v>806</v>
      </c>
      <c r="C65" s="95" t="s">
        <v>224</v>
      </c>
      <c r="D65" s="96" t="s">
        <v>155</v>
      </c>
      <c r="E65" s="97">
        <v>0.11269999999999999</v>
      </c>
      <c r="F65" s="89"/>
      <c r="G65" s="89"/>
      <c r="H65" s="89"/>
      <c r="I65" s="89"/>
      <c r="J65" s="89"/>
      <c r="K65" s="90"/>
      <c r="L65" s="93"/>
      <c r="M65" s="89"/>
    </row>
    <row r="66" spans="1:13" s="91" customFormat="1" x14ac:dyDescent="0.2">
      <c r="A66" s="94" t="s">
        <v>241</v>
      </c>
      <c r="B66" s="95" t="s">
        <v>807</v>
      </c>
      <c r="C66" s="95" t="s">
        <v>226</v>
      </c>
      <c r="D66" s="96" t="s">
        <v>207</v>
      </c>
      <c r="E66" s="101">
        <v>1.1270000000000001E-2</v>
      </c>
      <c r="F66" s="89"/>
      <c r="G66" s="89"/>
      <c r="H66" s="89"/>
      <c r="I66" s="89"/>
      <c r="J66" s="89"/>
      <c r="K66" s="90"/>
      <c r="L66" s="93"/>
      <c r="M66" s="89"/>
    </row>
    <row r="67" spans="1:13" s="91" customFormat="1" x14ac:dyDescent="0.2">
      <c r="A67" s="94" t="s">
        <v>242</v>
      </c>
      <c r="B67" s="95" t="s">
        <v>808</v>
      </c>
      <c r="C67" s="95" t="s">
        <v>222</v>
      </c>
      <c r="D67" s="96" t="s">
        <v>155</v>
      </c>
      <c r="E67" s="97">
        <v>0.11269999999999999</v>
      </c>
      <c r="F67" s="89"/>
      <c r="G67" s="89"/>
      <c r="H67" s="89"/>
      <c r="I67" s="89"/>
      <c r="J67" s="89"/>
      <c r="K67" s="90"/>
      <c r="L67" s="93"/>
      <c r="M67" s="89"/>
    </row>
    <row r="68" spans="1:13" s="91" customFormat="1" ht="24" x14ac:dyDescent="0.2">
      <c r="A68" s="94" t="s">
        <v>243</v>
      </c>
      <c r="B68" s="95" t="s">
        <v>809</v>
      </c>
      <c r="C68" s="95" t="s">
        <v>224</v>
      </c>
      <c r="D68" s="96" t="s">
        <v>155</v>
      </c>
      <c r="E68" s="97">
        <v>0.11269999999999999</v>
      </c>
      <c r="F68" s="89"/>
      <c r="G68" s="89"/>
      <c r="H68" s="89"/>
      <c r="I68" s="89"/>
      <c r="J68" s="89"/>
      <c r="K68" s="90"/>
      <c r="L68" s="93"/>
      <c r="M68" s="89"/>
    </row>
    <row r="69" spans="1:13" s="91" customFormat="1" x14ac:dyDescent="0.2">
      <c r="A69" s="94" t="s">
        <v>244</v>
      </c>
      <c r="B69" s="95" t="s">
        <v>810</v>
      </c>
      <c r="C69" s="95" t="s">
        <v>245</v>
      </c>
      <c r="D69" s="96" t="s">
        <v>155</v>
      </c>
      <c r="E69" s="97">
        <v>0.11269999999999999</v>
      </c>
      <c r="F69" s="89"/>
      <c r="G69" s="89"/>
      <c r="H69" s="89"/>
      <c r="I69" s="89"/>
      <c r="J69" s="89"/>
      <c r="K69" s="90"/>
      <c r="L69" s="93"/>
      <c r="M69" s="89"/>
    </row>
    <row r="70" spans="1:13" s="91" customFormat="1" x14ac:dyDescent="0.2">
      <c r="A70" s="92"/>
      <c r="B70" s="223" t="s">
        <v>246</v>
      </c>
      <c r="C70" s="223"/>
      <c r="D70" s="223"/>
      <c r="E70" s="224"/>
      <c r="F70" s="89"/>
      <c r="G70" s="89"/>
      <c r="H70" s="89"/>
      <c r="I70" s="89"/>
      <c r="J70" s="89"/>
      <c r="K70" s="90"/>
      <c r="L70" s="93" t="s">
        <v>246</v>
      </c>
      <c r="M70" s="89"/>
    </row>
    <row r="71" spans="1:13" s="91" customFormat="1" ht="24" x14ac:dyDescent="0.2">
      <c r="A71" s="94" t="s">
        <v>247</v>
      </c>
      <c r="B71" s="95" t="s">
        <v>811</v>
      </c>
      <c r="C71" s="95" t="s">
        <v>248</v>
      </c>
      <c r="D71" s="96" t="s">
        <v>155</v>
      </c>
      <c r="E71" s="97">
        <v>0.4904</v>
      </c>
      <c r="F71" s="89"/>
      <c r="G71" s="89"/>
      <c r="H71" s="89"/>
      <c r="I71" s="89"/>
      <c r="J71" s="89"/>
      <c r="K71" s="90"/>
      <c r="L71" s="93"/>
      <c r="M71" s="89"/>
    </row>
    <row r="72" spans="1:13" s="91" customFormat="1" x14ac:dyDescent="0.2">
      <c r="A72" s="94" t="s">
        <v>249</v>
      </c>
      <c r="B72" s="95" t="s">
        <v>812</v>
      </c>
      <c r="C72" s="95" t="s">
        <v>222</v>
      </c>
      <c r="D72" s="96" t="s">
        <v>155</v>
      </c>
      <c r="E72" s="97">
        <v>0.4904</v>
      </c>
      <c r="F72" s="89"/>
      <c r="G72" s="89"/>
      <c r="H72" s="89"/>
      <c r="I72" s="89"/>
      <c r="J72" s="89"/>
      <c r="K72" s="90"/>
      <c r="L72" s="93"/>
      <c r="M72" s="89"/>
    </row>
    <row r="73" spans="1:13" s="91" customFormat="1" ht="24" x14ac:dyDescent="0.2">
      <c r="A73" s="94" t="s">
        <v>250</v>
      </c>
      <c r="B73" s="95" t="s">
        <v>813</v>
      </c>
      <c r="C73" s="95" t="s">
        <v>224</v>
      </c>
      <c r="D73" s="96" t="s">
        <v>155</v>
      </c>
      <c r="E73" s="97">
        <v>0.4904</v>
      </c>
      <c r="F73" s="89"/>
      <c r="G73" s="89"/>
      <c r="H73" s="89"/>
      <c r="I73" s="89"/>
      <c r="J73" s="89"/>
      <c r="K73" s="90"/>
      <c r="L73" s="93"/>
      <c r="M73" s="89"/>
    </row>
    <row r="74" spans="1:13" s="91" customFormat="1" x14ac:dyDescent="0.2">
      <c r="A74" s="94" t="s">
        <v>251</v>
      </c>
      <c r="B74" s="95" t="s">
        <v>814</v>
      </c>
      <c r="C74" s="95" t="s">
        <v>226</v>
      </c>
      <c r="D74" s="96" t="s">
        <v>207</v>
      </c>
      <c r="E74" s="101">
        <v>4.904E-2</v>
      </c>
      <c r="F74" s="89"/>
      <c r="G74" s="89"/>
      <c r="H74" s="89"/>
      <c r="I74" s="89"/>
      <c r="J74" s="89"/>
      <c r="K74" s="90"/>
      <c r="L74" s="93"/>
      <c r="M74" s="89"/>
    </row>
    <row r="75" spans="1:13" s="91" customFormat="1" x14ac:dyDescent="0.2">
      <c r="A75" s="94" t="s">
        <v>252</v>
      </c>
      <c r="B75" s="95" t="s">
        <v>815</v>
      </c>
      <c r="C75" s="95" t="s">
        <v>222</v>
      </c>
      <c r="D75" s="96" t="s">
        <v>155</v>
      </c>
      <c r="E75" s="97">
        <v>0.4904</v>
      </c>
      <c r="F75" s="89"/>
      <c r="G75" s="89"/>
      <c r="H75" s="89"/>
      <c r="I75" s="89"/>
      <c r="J75" s="89"/>
      <c r="K75" s="90"/>
      <c r="L75" s="93"/>
      <c r="M75" s="89"/>
    </row>
    <row r="76" spans="1:13" s="91" customFormat="1" ht="24" x14ac:dyDescent="0.2">
      <c r="A76" s="94" t="s">
        <v>253</v>
      </c>
      <c r="B76" s="95" t="s">
        <v>816</v>
      </c>
      <c r="C76" s="95" t="s">
        <v>224</v>
      </c>
      <c r="D76" s="96" t="s">
        <v>155</v>
      </c>
      <c r="E76" s="97">
        <v>0.4904</v>
      </c>
      <c r="F76" s="89"/>
      <c r="G76" s="89"/>
      <c r="H76" s="89"/>
      <c r="I76" s="89"/>
      <c r="J76" s="89"/>
      <c r="K76" s="90"/>
      <c r="L76" s="93"/>
      <c r="M76" s="89"/>
    </row>
    <row r="77" spans="1:13" s="91" customFormat="1" x14ac:dyDescent="0.2">
      <c r="A77" s="94" t="s">
        <v>254</v>
      </c>
      <c r="B77" s="95" t="s">
        <v>817</v>
      </c>
      <c r="C77" s="95" t="s">
        <v>255</v>
      </c>
      <c r="D77" s="96" t="s">
        <v>155</v>
      </c>
      <c r="E77" s="97">
        <v>0.4904</v>
      </c>
      <c r="F77" s="89"/>
      <c r="G77" s="89"/>
      <c r="H77" s="89"/>
      <c r="I77" s="89"/>
      <c r="J77" s="89"/>
      <c r="K77" s="90"/>
      <c r="L77" s="93"/>
      <c r="M77" s="89"/>
    </row>
    <row r="78" spans="1:13" s="91" customFormat="1" x14ac:dyDescent="0.2">
      <c r="A78" s="94" t="s">
        <v>256</v>
      </c>
      <c r="B78" s="95" t="s">
        <v>818</v>
      </c>
      <c r="C78" s="95" t="s">
        <v>232</v>
      </c>
      <c r="D78" s="96" t="s">
        <v>201</v>
      </c>
      <c r="E78" s="97">
        <v>0.62409999999999999</v>
      </c>
      <c r="F78" s="89"/>
      <c r="G78" s="89"/>
      <c r="H78" s="89"/>
      <c r="I78" s="89"/>
      <c r="J78" s="89"/>
      <c r="K78" s="90"/>
      <c r="L78" s="93"/>
      <c r="M78" s="89"/>
    </row>
    <row r="79" spans="1:13" s="91" customFormat="1" x14ac:dyDescent="0.2">
      <c r="A79" s="92"/>
      <c r="B79" s="223" t="s">
        <v>257</v>
      </c>
      <c r="C79" s="223"/>
      <c r="D79" s="223"/>
      <c r="E79" s="224"/>
      <c r="F79" s="89"/>
      <c r="G79" s="89"/>
      <c r="H79" s="89"/>
      <c r="I79" s="89"/>
      <c r="J79" s="89"/>
      <c r="K79" s="90"/>
      <c r="L79" s="93" t="s">
        <v>257</v>
      </c>
      <c r="M79" s="89"/>
    </row>
    <row r="80" spans="1:13" s="91" customFormat="1" x14ac:dyDescent="0.2">
      <c r="A80" s="92"/>
      <c r="B80" s="223" t="s">
        <v>258</v>
      </c>
      <c r="C80" s="223"/>
      <c r="D80" s="223"/>
      <c r="E80" s="224"/>
      <c r="F80" s="89"/>
      <c r="G80" s="89"/>
      <c r="H80" s="89"/>
      <c r="I80" s="89"/>
      <c r="J80" s="89"/>
      <c r="K80" s="90"/>
      <c r="L80" s="93" t="s">
        <v>258</v>
      </c>
      <c r="M80" s="89"/>
    </row>
    <row r="81" spans="1:13" s="91" customFormat="1" x14ac:dyDescent="0.2">
      <c r="A81" s="94" t="s">
        <v>259</v>
      </c>
      <c r="B81" s="95" t="s">
        <v>819</v>
      </c>
      <c r="C81" s="95" t="s">
        <v>260</v>
      </c>
      <c r="D81" s="96" t="s">
        <v>155</v>
      </c>
      <c r="E81" s="97">
        <v>1.4226000000000001</v>
      </c>
      <c r="F81" s="89"/>
      <c r="G81" s="89"/>
      <c r="H81" s="89"/>
      <c r="I81" s="89"/>
      <c r="J81" s="89"/>
      <c r="K81" s="90"/>
      <c r="L81" s="93"/>
      <c r="M81" s="89"/>
    </row>
    <row r="82" spans="1:13" s="91" customFormat="1" x14ac:dyDescent="0.2">
      <c r="A82" s="94" t="s">
        <v>261</v>
      </c>
      <c r="B82" s="95" t="s">
        <v>820</v>
      </c>
      <c r="C82" s="95" t="s">
        <v>262</v>
      </c>
      <c r="D82" s="96" t="s">
        <v>155</v>
      </c>
      <c r="E82" s="99">
        <v>3.87</v>
      </c>
      <c r="F82" s="89"/>
      <c r="G82" s="89"/>
      <c r="H82" s="89"/>
      <c r="I82" s="89"/>
      <c r="J82" s="89"/>
      <c r="K82" s="90"/>
      <c r="L82" s="93"/>
      <c r="M82" s="89"/>
    </row>
    <row r="83" spans="1:13" s="91" customFormat="1" x14ac:dyDescent="0.2">
      <c r="A83" s="94" t="s">
        <v>263</v>
      </c>
      <c r="B83" s="95" t="s">
        <v>821</v>
      </c>
      <c r="C83" s="95" t="s">
        <v>264</v>
      </c>
      <c r="D83" s="96" t="s">
        <v>155</v>
      </c>
      <c r="E83" s="99">
        <v>3.87</v>
      </c>
      <c r="F83" s="89"/>
      <c r="G83" s="89"/>
      <c r="H83" s="89"/>
      <c r="I83" s="89"/>
      <c r="J83" s="89"/>
      <c r="K83" s="90"/>
      <c r="L83" s="93"/>
      <c r="M83" s="89"/>
    </row>
    <row r="84" spans="1:13" s="91" customFormat="1" ht="24" x14ac:dyDescent="0.2">
      <c r="A84" s="94" t="s">
        <v>265</v>
      </c>
      <c r="B84" s="95" t="s">
        <v>822</v>
      </c>
      <c r="C84" s="95" t="s">
        <v>266</v>
      </c>
      <c r="D84" s="96" t="s">
        <v>155</v>
      </c>
      <c r="E84" s="99">
        <v>3.87</v>
      </c>
      <c r="F84" s="89"/>
      <c r="G84" s="89"/>
      <c r="H84" s="89"/>
      <c r="I84" s="89"/>
      <c r="J84" s="89"/>
      <c r="K84" s="90"/>
      <c r="L84" s="93"/>
      <c r="M84" s="89"/>
    </row>
    <row r="85" spans="1:13" s="91" customFormat="1" x14ac:dyDescent="0.2">
      <c r="A85" s="94" t="s">
        <v>267</v>
      </c>
      <c r="B85" s="95" t="s">
        <v>823</v>
      </c>
      <c r="C85" s="95" t="s">
        <v>268</v>
      </c>
      <c r="D85" s="96" t="s">
        <v>155</v>
      </c>
      <c r="E85" s="100">
        <v>0.33800000000000002</v>
      </c>
      <c r="F85" s="89"/>
      <c r="G85" s="89"/>
      <c r="H85" s="89"/>
      <c r="I85" s="89"/>
      <c r="J85" s="89"/>
      <c r="K85" s="90"/>
      <c r="L85" s="93"/>
      <c r="M85" s="89"/>
    </row>
    <row r="86" spans="1:13" s="91" customFormat="1" ht="24" x14ac:dyDescent="0.2">
      <c r="A86" s="94" t="s">
        <v>269</v>
      </c>
      <c r="B86" s="95" t="s">
        <v>824</v>
      </c>
      <c r="C86" s="95" t="s">
        <v>270</v>
      </c>
      <c r="D86" s="96" t="s">
        <v>155</v>
      </c>
      <c r="E86" s="100">
        <v>4.6929999999999996</v>
      </c>
      <c r="F86" s="89"/>
      <c r="G86" s="89"/>
      <c r="H86" s="89"/>
      <c r="I86" s="89"/>
      <c r="J86" s="89"/>
      <c r="K86" s="90"/>
      <c r="L86" s="93"/>
      <c r="M86" s="89"/>
    </row>
    <row r="87" spans="1:13" s="91" customFormat="1" ht="36" x14ac:dyDescent="0.2">
      <c r="A87" s="94" t="s">
        <v>271</v>
      </c>
      <c r="B87" s="95" t="s">
        <v>825</v>
      </c>
      <c r="C87" s="95" t="s">
        <v>272</v>
      </c>
      <c r="D87" s="96" t="s">
        <v>155</v>
      </c>
      <c r="E87" s="100">
        <v>-4.6929999999999996</v>
      </c>
      <c r="F87" s="89"/>
      <c r="G87" s="89"/>
      <c r="H87" s="89"/>
      <c r="I87" s="89"/>
      <c r="J87" s="89"/>
      <c r="K87" s="90"/>
      <c r="L87" s="93"/>
      <c r="M87" s="89"/>
    </row>
    <row r="88" spans="1:13" s="91" customFormat="1" ht="24" x14ac:dyDescent="0.2">
      <c r="A88" s="94" t="s">
        <v>273</v>
      </c>
      <c r="B88" s="95" t="s">
        <v>826</v>
      </c>
      <c r="C88" s="95" t="s">
        <v>274</v>
      </c>
      <c r="D88" s="96" t="s">
        <v>155</v>
      </c>
      <c r="E88" s="100">
        <v>0.33800000000000002</v>
      </c>
      <c r="F88" s="89"/>
      <c r="G88" s="89"/>
      <c r="H88" s="89"/>
      <c r="I88" s="89"/>
      <c r="J88" s="89"/>
      <c r="K88" s="90"/>
      <c r="L88" s="93"/>
      <c r="M88" s="89"/>
    </row>
    <row r="89" spans="1:13" s="91" customFormat="1" ht="24" x14ac:dyDescent="0.2">
      <c r="A89" s="94" t="s">
        <v>275</v>
      </c>
      <c r="B89" s="95" t="s">
        <v>827</v>
      </c>
      <c r="C89" s="95" t="s">
        <v>276</v>
      </c>
      <c r="D89" s="96" t="s">
        <v>155</v>
      </c>
      <c r="E89" s="100">
        <v>5.0309999999999997</v>
      </c>
      <c r="F89" s="89"/>
      <c r="G89" s="89"/>
      <c r="H89" s="89"/>
      <c r="I89" s="89"/>
      <c r="J89" s="89"/>
      <c r="K89" s="90"/>
      <c r="L89" s="93"/>
      <c r="M89" s="89"/>
    </row>
    <row r="90" spans="1:13" s="91" customFormat="1" x14ac:dyDescent="0.2">
      <c r="A90" s="92"/>
      <c r="B90" s="223" t="s">
        <v>277</v>
      </c>
      <c r="C90" s="223"/>
      <c r="D90" s="223"/>
      <c r="E90" s="224"/>
      <c r="F90" s="89"/>
      <c r="G90" s="89"/>
      <c r="H90" s="89"/>
      <c r="I90" s="89"/>
      <c r="J90" s="89"/>
      <c r="K90" s="90"/>
      <c r="L90" s="93" t="s">
        <v>277</v>
      </c>
      <c r="M90" s="89"/>
    </row>
    <row r="91" spans="1:13" s="91" customFormat="1" ht="24" x14ac:dyDescent="0.2">
      <c r="A91" s="94" t="s">
        <v>278</v>
      </c>
      <c r="B91" s="95" t="s">
        <v>828</v>
      </c>
      <c r="C91" s="95" t="s">
        <v>279</v>
      </c>
      <c r="D91" s="96" t="s">
        <v>155</v>
      </c>
      <c r="E91" s="97">
        <v>0.1104</v>
      </c>
      <c r="F91" s="89"/>
      <c r="G91" s="89"/>
      <c r="H91" s="89"/>
      <c r="I91" s="89"/>
      <c r="J91" s="89"/>
      <c r="K91" s="90"/>
      <c r="L91" s="93"/>
      <c r="M91" s="89"/>
    </row>
    <row r="92" spans="1:13" s="91" customFormat="1" ht="36" x14ac:dyDescent="0.2">
      <c r="A92" s="94" t="s">
        <v>280</v>
      </c>
      <c r="B92" s="95" t="s">
        <v>829</v>
      </c>
      <c r="C92" s="95" t="s">
        <v>281</v>
      </c>
      <c r="D92" s="96" t="s">
        <v>155</v>
      </c>
      <c r="E92" s="97">
        <v>-0.1104</v>
      </c>
      <c r="F92" s="89"/>
      <c r="G92" s="89"/>
      <c r="H92" s="89"/>
      <c r="I92" s="89"/>
      <c r="J92" s="89"/>
      <c r="K92" s="90"/>
      <c r="L92" s="93"/>
      <c r="M92" s="89"/>
    </row>
    <row r="93" spans="1:13" s="91" customFormat="1" ht="24" x14ac:dyDescent="0.2">
      <c r="A93" s="94" t="s">
        <v>282</v>
      </c>
      <c r="B93" s="95" t="s">
        <v>830</v>
      </c>
      <c r="C93" s="95" t="s">
        <v>283</v>
      </c>
      <c r="D93" s="96" t="s">
        <v>155</v>
      </c>
      <c r="E93" s="97">
        <v>0.1104</v>
      </c>
      <c r="F93" s="89"/>
      <c r="G93" s="89"/>
      <c r="H93" s="89"/>
      <c r="I93" s="89"/>
      <c r="J93" s="89"/>
      <c r="K93" s="90"/>
      <c r="L93" s="93"/>
      <c r="M93" s="89"/>
    </row>
    <row r="94" spans="1:13" s="91" customFormat="1" x14ac:dyDescent="0.2">
      <c r="A94" s="94" t="s">
        <v>284</v>
      </c>
      <c r="B94" s="95" t="s">
        <v>831</v>
      </c>
      <c r="C94" s="95" t="s">
        <v>264</v>
      </c>
      <c r="D94" s="96" t="s">
        <v>155</v>
      </c>
      <c r="E94" s="97">
        <v>0.55289999999999995</v>
      </c>
      <c r="F94" s="89"/>
      <c r="G94" s="89"/>
      <c r="H94" s="89"/>
      <c r="I94" s="89"/>
      <c r="J94" s="89"/>
      <c r="K94" s="90"/>
      <c r="L94" s="93"/>
      <c r="M94" s="89"/>
    </row>
    <row r="95" spans="1:13" s="91" customFormat="1" ht="24" x14ac:dyDescent="0.2">
      <c r="A95" s="94" t="s">
        <v>285</v>
      </c>
      <c r="B95" s="95" t="s">
        <v>832</v>
      </c>
      <c r="C95" s="95" t="s">
        <v>286</v>
      </c>
      <c r="D95" s="96" t="s">
        <v>155</v>
      </c>
      <c r="E95" s="97">
        <v>0.55289999999999995</v>
      </c>
      <c r="F95" s="89"/>
      <c r="G95" s="89"/>
      <c r="H95" s="89"/>
      <c r="I95" s="89"/>
      <c r="J95" s="89"/>
      <c r="K95" s="90"/>
      <c r="L95" s="93"/>
      <c r="M95" s="89"/>
    </row>
    <row r="96" spans="1:13" s="91" customFormat="1" ht="24" x14ac:dyDescent="0.2">
      <c r="A96" s="94" t="s">
        <v>287</v>
      </c>
      <c r="B96" s="95" t="s">
        <v>833</v>
      </c>
      <c r="C96" s="95" t="s">
        <v>288</v>
      </c>
      <c r="D96" s="96" t="s">
        <v>155</v>
      </c>
      <c r="E96" s="100">
        <v>0.754</v>
      </c>
      <c r="F96" s="89"/>
      <c r="G96" s="89"/>
      <c r="H96" s="89"/>
      <c r="I96" s="89"/>
      <c r="J96" s="89"/>
      <c r="K96" s="90"/>
      <c r="L96" s="93"/>
      <c r="M96" s="89"/>
    </row>
    <row r="97" spans="1:13" s="91" customFormat="1" x14ac:dyDescent="0.2">
      <c r="A97" s="92"/>
      <c r="B97" s="223" t="s">
        <v>289</v>
      </c>
      <c r="C97" s="223"/>
      <c r="D97" s="223"/>
      <c r="E97" s="224"/>
      <c r="F97" s="89"/>
      <c r="G97" s="89"/>
      <c r="H97" s="89"/>
      <c r="I97" s="89"/>
      <c r="J97" s="89"/>
      <c r="K97" s="90"/>
      <c r="L97" s="93" t="s">
        <v>289</v>
      </c>
      <c r="M97" s="89"/>
    </row>
    <row r="98" spans="1:13" s="91" customFormat="1" x14ac:dyDescent="0.2">
      <c r="A98" s="94" t="s">
        <v>290</v>
      </c>
      <c r="B98" s="95" t="s">
        <v>834</v>
      </c>
      <c r="C98" s="95" t="s">
        <v>291</v>
      </c>
      <c r="D98" s="96" t="s">
        <v>155</v>
      </c>
      <c r="E98" s="97">
        <v>1.4392</v>
      </c>
      <c r="F98" s="89"/>
      <c r="G98" s="89"/>
      <c r="H98" s="89"/>
      <c r="I98" s="89"/>
      <c r="J98" s="89"/>
      <c r="K98" s="90"/>
      <c r="L98" s="93"/>
      <c r="M98" s="89"/>
    </row>
    <row r="99" spans="1:13" s="91" customFormat="1" ht="24" x14ac:dyDescent="0.2">
      <c r="A99" s="94" t="s">
        <v>292</v>
      </c>
      <c r="B99" s="95" t="s">
        <v>835</v>
      </c>
      <c r="C99" s="95" t="s">
        <v>293</v>
      </c>
      <c r="D99" s="96" t="s">
        <v>155</v>
      </c>
      <c r="E99" s="97">
        <v>0.98180000000000001</v>
      </c>
      <c r="F99" s="89"/>
      <c r="G99" s="89"/>
      <c r="H99" s="89"/>
      <c r="I99" s="89"/>
      <c r="J99" s="89"/>
      <c r="K99" s="90"/>
      <c r="L99" s="93"/>
      <c r="M99" s="89"/>
    </row>
    <row r="100" spans="1:13" s="91" customFormat="1" x14ac:dyDescent="0.2">
      <c r="A100" s="92"/>
      <c r="B100" s="223" t="s">
        <v>294</v>
      </c>
      <c r="C100" s="223"/>
      <c r="D100" s="223"/>
      <c r="E100" s="224"/>
      <c r="F100" s="89"/>
      <c r="G100" s="89"/>
      <c r="H100" s="89"/>
      <c r="I100" s="89"/>
      <c r="J100" s="89"/>
      <c r="K100" s="90"/>
      <c r="L100" s="93" t="s">
        <v>294</v>
      </c>
      <c r="M100" s="89"/>
    </row>
    <row r="101" spans="1:13" s="91" customFormat="1" x14ac:dyDescent="0.2">
      <c r="A101" s="94" t="s">
        <v>295</v>
      </c>
      <c r="B101" s="95" t="s">
        <v>836</v>
      </c>
      <c r="C101" s="95" t="s">
        <v>296</v>
      </c>
      <c r="D101" s="96" t="s">
        <v>155</v>
      </c>
      <c r="E101" s="97">
        <v>0.4274</v>
      </c>
      <c r="F101" s="89"/>
      <c r="G101" s="89"/>
      <c r="H101" s="89"/>
      <c r="I101" s="89"/>
      <c r="J101" s="89"/>
      <c r="K101" s="90"/>
      <c r="L101" s="93"/>
      <c r="M101" s="89"/>
    </row>
    <row r="102" spans="1:13" s="91" customFormat="1" x14ac:dyDescent="0.2">
      <c r="A102" s="92"/>
      <c r="B102" s="223" t="s">
        <v>157</v>
      </c>
      <c r="C102" s="223"/>
      <c r="D102" s="223"/>
      <c r="E102" s="224"/>
      <c r="F102" s="89"/>
      <c r="G102" s="89"/>
      <c r="H102" s="89"/>
      <c r="I102" s="89"/>
      <c r="J102" s="89"/>
      <c r="K102" s="90"/>
      <c r="L102" s="93" t="s">
        <v>157</v>
      </c>
      <c r="M102" s="89"/>
    </row>
    <row r="103" spans="1:13" s="91" customFormat="1" ht="24" x14ac:dyDescent="0.2">
      <c r="A103" s="94" t="s">
        <v>297</v>
      </c>
      <c r="B103" s="95" t="s">
        <v>837</v>
      </c>
      <c r="C103" s="95" t="s">
        <v>298</v>
      </c>
      <c r="D103" s="96" t="s">
        <v>299</v>
      </c>
      <c r="E103" s="99">
        <v>2.67</v>
      </c>
      <c r="F103" s="89"/>
      <c r="G103" s="89"/>
      <c r="H103" s="89"/>
      <c r="I103" s="89"/>
      <c r="J103" s="89"/>
      <c r="K103" s="90"/>
      <c r="L103" s="93"/>
      <c r="M103" s="89"/>
    </row>
    <row r="104" spans="1:13" s="91" customFormat="1" x14ac:dyDescent="0.2">
      <c r="A104" s="94" t="s">
        <v>300</v>
      </c>
      <c r="B104" s="95" t="s">
        <v>838</v>
      </c>
      <c r="C104" s="95" t="s">
        <v>301</v>
      </c>
      <c r="D104" s="96" t="s">
        <v>299</v>
      </c>
      <c r="E104" s="99">
        <v>1.75</v>
      </c>
      <c r="F104" s="89"/>
      <c r="G104" s="89"/>
      <c r="H104" s="89"/>
      <c r="I104" s="89"/>
      <c r="J104" s="89"/>
      <c r="K104" s="90"/>
      <c r="L104" s="93"/>
      <c r="M104" s="89"/>
    </row>
    <row r="105" spans="1:13" s="91" customFormat="1" x14ac:dyDescent="0.2">
      <c r="A105" s="94" t="s">
        <v>302</v>
      </c>
      <c r="B105" s="95" t="s">
        <v>839</v>
      </c>
      <c r="C105" s="95" t="s">
        <v>303</v>
      </c>
      <c r="D105" s="96" t="s">
        <v>299</v>
      </c>
      <c r="E105" s="99">
        <v>2.75</v>
      </c>
      <c r="F105" s="89"/>
      <c r="G105" s="89"/>
      <c r="H105" s="89"/>
      <c r="I105" s="89"/>
      <c r="J105" s="89"/>
      <c r="K105" s="90"/>
      <c r="L105" s="93"/>
      <c r="M105" s="89"/>
    </row>
    <row r="106" spans="1:13" s="91" customFormat="1" x14ac:dyDescent="0.2">
      <c r="A106" s="94" t="s">
        <v>304</v>
      </c>
      <c r="B106" s="95" t="s">
        <v>840</v>
      </c>
      <c r="C106" s="95" t="s">
        <v>305</v>
      </c>
      <c r="D106" s="96" t="s">
        <v>306</v>
      </c>
      <c r="E106" s="99">
        <v>0.03</v>
      </c>
      <c r="F106" s="89"/>
      <c r="G106" s="89"/>
      <c r="H106" s="89"/>
      <c r="I106" s="89"/>
      <c r="J106" s="89"/>
      <c r="K106" s="90"/>
      <c r="L106" s="93"/>
      <c r="M106" s="89"/>
    </row>
    <row r="107" spans="1:13" s="91" customFormat="1" x14ac:dyDescent="0.2">
      <c r="A107" s="94" t="s">
        <v>307</v>
      </c>
      <c r="B107" s="95" t="s">
        <v>841</v>
      </c>
      <c r="C107" s="95" t="s">
        <v>308</v>
      </c>
      <c r="D107" s="96" t="s">
        <v>182</v>
      </c>
      <c r="E107" s="102">
        <v>20.399999999999999</v>
      </c>
      <c r="F107" s="89"/>
      <c r="G107" s="89"/>
      <c r="H107" s="89"/>
      <c r="I107" s="89"/>
      <c r="J107" s="89"/>
      <c r="K107" s="90"/>
      <c r="L107" s="93"/>
      <c r="M107" s="89"/>
    </row>
    <row r="108" spans="1:13" s="91" customFormat="1" x14ac:dyDescent="0.2">
      <c r="A108" s="94" t="s">
        <v>309</v>
      </c>
      <c r="B108" s="95" t="s">
        <v>842</v>
      </c>
      <c r="C108" s="95" t="s">
        <v>310</v>
      </c>
      <c r="D108" s="96" t="s">
        <v>155</v>
      </c>
      <c r="E108" s="97">
        <v>0.26090000000000002</v>
      </c>
      <c r="F108" s="89"/>
      <c r="G108" s="89"/>
      <c r="H108" s="89"/>
      <c r="I108" s="89"/>
      <c r="J108" s="89"/>
      <c r="K108" s="90"/>
      <c r="L108" s="93"/>
      <c r="M108" s="89"/>
    </row>
    <row r="109" spans="1:13" s="91" customFormat="1" x14ac:dyDescent="0.2">
      <c r="A109" s="94" t="s">
        <v>311</v>
      </c>
      <c r="B109" s="95" t="s">
        <v>843</v>
      </c>
      <c r="C109" s="95" t="s">
        <v>312</v>
      </c>
      <c r="D109" s="96" t="s">
        <v>155</v>
      </c>
      <c r="E109" s="97">
        <v>4.5999999999999999E-3</v>
      </c>
      <c r="F109" s="89"/>
      <c r="G109" s="89"/>
      <c r="H109" s="89"/>
      <c r="I109" s="89"/>
      <c r="J109" s="89"/>
      <c r="K109" s="90"/>
      <c r="L109" s="93"/>
      <c r="M109" s="89"/>
    </row>
    <row r="110" spans="1:13" s="91" customFormat="1" ht="24" x14ac:dyDescent="0.2">
      <c r="A110" s="94" t="s">
        <v>313</v>
      </c>
      <c r="B110" s="95" t="s">
        <v>844</v>
      </c>
      <c r="C110" s="95" t="s">
        <v>314</v>
      </c>
      <c r="D110" s="96" t="s">
        <v>155</v>
      </c>
      <c r="E110" s="100">
        <v>0.82499999999999996</v>
      </c>
      <c r="F110" s="89"/>
      <c r="G110" s="89"/>
      <c r="H110" s="89"/>
      <c r="I110" s="89"/>
      <c r="J110" s="89"/>
      <c r="K110" s="90"/>
      <c r="L110" s="93"/>
      <c r="M110" s="89"/>
    </row>
    <row r="111" spans="1:13" s="91" customFormat="1" x14ac:dyDescent="0.2">
      <c r="A111" s="94" t="s">
        <v>315</v>
      </c>
      <c r="B111" s="95" t="s">
        <v>845</v>
      </c>
      <c r="C111" s="95" t="s">
        <v>316</v>
      </c>
      <c r="D111" s="96" t="s">
        <v>155</v>
      </c>
      <c r="E111" s="100">
        <v>0.82499999999999996</v>
      </c>
      <c r="F111" s="89"/>
      <c r="G111" s="89"/>
      <c r="H111" s="89"/>
      <c r="I111" s="89"/>
      <c r="J111" s="89"/>
      <c r="K111" s="90"/>
      <c r="L111" s="93"/>
      <c r="M111" s="89"/>
    </row>
    <row r="112" spans="1:13" s="91" customFormat="1" ht="24" x14ac:dyDescent="0.2">
      <c r="A112" s="94" t="s">
        <v>317</v>
      </c>
      <c r="B112" s="95" t="s">
        <v>846</v>
      </c>
      <c r="C112" s="95" t="s">
        <v>318</v>
      </c>
      <c r="D112" s="96" t="s">
        <v>319</v>
      </c>
      <c r="E112" s="97">
        <v>1.6999999999999999E-3</v>
      </c>
      <c r="F112" s="89"/>
      <c r="G112" s="89"/>
      <c r="H112" s="89"/>
      <c r="I112" s="89"/>
      <c r="J112" s="89"/>
      <c r="K112" s="90"/>
      <c r="L112" s="93"/>
      <c r="M112" s="89"/>
    </row>
    <row r="113" spans="1:13" s="91" customFormat="1" ht="36" x14ac:dyDescent="0.2">
      <c r="A113" s="94" t="s">
        <v>320</v>
      </c>
      <c r="B113" s="95" t="s">
        <v>847</v>
      </c>
      <c r="C113" s="95" t="s">
        <v>321</v>
      </c>
      <c r="D113" s="96" t="s">
        <v>319</v>
      </c>
      <c r="E113" s="97">
        <v>69.601699999999994</v>
      </c>
      <c r="F113" s="89"/>
      <c r="G113" s="89"/>
      <c r="H113" s="89"/>
      <c r="I113" s="89"/>
      <c r="J113" s="89"/>
      <c r="K113" s="90"/>
      <c r="L113" s="93"/>
      <c r="M113" s="89"/>
    </row>
    <row r="114" spans="1:13" s="91" customFormat="1" x14ac:dyDescent="0.2">
      <c r="A114" s="94" t="s">
        <v>322</v>
      </c>
      <c r="B114" s="95" t="s">
        <v>848</v>
      </c>
      <c r="C114" s="95" t="s">
        <v>323</v>
      </c>
      <c r="D114" s="96" t="s">
        <v>319</v>
      </c>
      <c r="E114" s="97">
        <v>0.11550000000000001</v>
      </c>
      <c r="F114" s="89"/>
      <c r="G114" s="89"/>
      <c r="H114" s="89"/>
      <c r="I114" s="89"/>
      <c r="J114" s="89"/>
      <c r="K114" s="90"/>
      <c r="L114" s="93"/>
      <c r="M114" s="89"/>
    </row>
    <row r="115" spans="1:13" s="91" customFormat="1" ht="36" x14ac:dyDescent="0.2">
      <c r="A115" s="94" t="s">
        <v>324</v>
      </c>
      <c r="B115" s="95" t="s">
        <v>849</v>
      </c>
      <c r="C115" s="95" t="s">
        <v>325</v>
      </c>
      <c r="D115" s="96" t="s">
        <v>319</v>
      </c>
      <c r="E115" s="97">
        <v>0.11550000000000001</v>
      </c>
      <c r="F115" s="89"/>
      <c r="G115" s="89"/>
      <c r="H115" s="89"/>
      <c r="I115" s="89"/>
      <c r="J115" s="89"/>
      <c r="K115" s="90"/>
      <c r="L115" s="93"/>
      <c r="M115" s="89"/>
    </row>
    <row r="116" spans="1:13" s="91" customFormat="1" x14ac:dyDescent="0.2">
      <c r="A116" s="92"/>
      <c r="B116" s="223" t="s">
        <v>179</v>
      </c>
      <c r="C116" s="223"/>
      <c r="D116" s="223"/>
      <c r="E116" s="224"/>
      <c r="F116" s="89"/>
      <c r="G116" s="89"/>
      <c r="H116" s="89"/>
      <c r="I116" s="89"/>
      <c r="J116" s="89"/>
      <c r="K116" s="90"/>
      <c r="L116" s="93" t="s">
        <v>179</v>
      </c>
      <c r="M116" s="89"/>
    </row>
    <row r="117" spans="1:13" s="91" customFormat="1" x14ac:dyDescent="0.2">
      <c r="A117" s="92"/>
      <c r="B117" s="223" t="s">
        <v>326</v>
      </c>
      <c r="C117" s="223"/>
      <c r="D117" s="223"/>
      <c r="E117" s="224"/>
      <c r="F117" s="89"/>
      <c r="G117" s="89"/>
      <c r="H117" s="89"/>
      <c r="I117" s="89"/>
      <c r="J117" s="89"/>
      <c r="K117" s="90"/>
      <c r="L117" s="93" t="s">
        <v>326</v>
      </c>
      <c r="M117" s="89"/>
    </row>
    <row r="118" spans="1:13" s="91" customFormat="1" ht="24" x14ac:dyDescent="0.2">
      <c r="A118" s="94" t="s">
        <v>327</v>
      </c>
      <c r="B118" s="95" t="s">
        <v>850</v>
      </c>
      <c r="C118" s="95" t="s">
        <v>328</v>
      </c>
      <c r="D118" s="96" t="s">
        <v>201</v>
      </c>
      <c r="E118" s="99">
        <v>0.14000000000000001</v>
      </c>
      <c r="F118" s="89"/>
      <c r="G118" s="89"/>
      <c r="H118" s="89"/>
      <c r="I118" s="89"/>
      <c r="J118" s="89"/>
      <c r="K118" s="90"/>
      <c r="L118" s="93"/>
      <c r="M118" s="89"/>
    </row>
    <row r="119" spans="1:13" s="91" customFormat="1" x14ac:dyDescent="0.2">
      <c r="A119" s="94" t="s">
        <v>329</v>
      </c>
      <c r="B119" s="95" t="s">
        <v>851</v>
      </c>
      <c r="C119" s="95" t="s">
        <v>330</v>
      </c>
      <c r="D119" s="96" t="s">
        <v>207</v>
      </c>
      <c r="E119" s="101">
        <v>0.29083999999999999</v>
      </c>
      <c r="F119" s="89"/>
      <c r="G119" s="89"/>
      <c r="H119" s="89"/>
      <c r="I119" s="89"/>
      <c r="J119" s="89"/>
      <c r="K119" s="90"/>
      <c r="L119" s="93"/>
      <c r="M119" s="89"/>
    </row>
    <row r="120" spans="1:13" s="91" customFormat="1" ht="24" x14ac:dyDescent="0.2">
      <c r="A120" s="94" t="s">
        <v>331</v>
      </c>
      <c r="B120" s="95" t="s">
        <v>852</v>
      </c>
      <c r="C120" s="95" t="s">
        <v>332</v>
      </c>
      <c r="D120" s="96" t="s">
        <v>306</v>
      </c>
      <c r="E120" s="99">
        <v>0.24</v>
      </c>
      <c r="F120" s="89"/>
      <c r="G120" s="89"/>
      <c r="H120" s="89"/>
      <c r="I120" s="89"/>
      <c r="J120" s="89"/>
      <c r="K120" s="90"/>
      <c r="L120" s="93"/>
      <c r="M120" s="89"/>
    </row>
    <row r="121" spans="1:13" s="91" customFormat="1" x14ac:dyDescent="0.2">
      <c r="A121" s="92"/>
      <c r="B121" s="223" t="s">
        <v>326</v>
      </c>
      <c r="C121" s="223"/>
      <c r="D121" s="223"/>
      <c r="E121" s="224"/>
      <c r="F121" s="89"/>
      <c r="G121" s="89"/>
      <c r="H121" s="89"/>
      <c r="I121" s="89"/>
      <c r="J121" s="89"/>
      <c r="K121" s="90"/>
      <c r="L121" s="93" t="s">
        <v>326</v>
      </c>
      <c r="M121" s="89"/>
    </row>
    <row r="122" spans="1:13" s="91" customFormat="1" ht="24" x14ac:dyDescent="0.2">
      <c r="A122" s="94" t="s">
        <v>333</v>
      </c>
      <c r="B122" s="95" t="s">
        <v>853</v>
      </c>
      <c r="C122" s="95" t="s">
        <v>328</v>
      </c>
      <c r="D122" s="96" t="s">
        <v>201</v>
      </c>
      <c r="E122" s="99">
        <v>7.0000000000000007E-2</v>
      </c>
      <c r="F122" s="89"/>
      <c r="G122" s="89"/>
      <c r="H122" s="89"/>
      <c r="I122" s="89"/>
      <c r="J122" s="89"/>
      <c r="K122" s="90"/>
      <c r="L122" s="93"/>
      <c r="M122" s="89"/>
    </row>
    <row r="123" spans="1:13" s="91" customFormat="1" x14ac:dyDescent="0.2">
      <c r="A123" s="94" t="s">
        <v>334</v>
      </c>
      <c r="B123" s="95" t="s">
        <v>854</v>
      </c>
      <c r="C123" s="95" t="s">
        <v>330</v>
      </c>
      <c r="D123" s="96" t="s">
        <v>207</v>
      </c>
      <c r="E123" s="101">
        <v>0.13281999999999999</v>
      </c>
      <c r="F123" s="89"/>
      <c r="G123" s="89"/>
      <c r="H123" s="89"/>
      <c r="I123" s="89"/>
      <c r="J123" s="89"/>
      <c r="K123" s="90"/>
      <c r="L123" s="93"/>
      <c r="M123" s="89"/>
    </row>
    <row r="124" spans="1:13" s="91" customFormat="1" ht="24" x14ac:dyDescent="0.2">
      <c r="A124" s="94" t="s">
        <v>335</v>
      </c>
      <c r="B124" s="95" t="s">
        <v>855</v>
      </c>
      <c r="C124" s="95" t="s">
        <v>332</v>
      </c>
      <c r="D124" s="96" t="s">
        <v>306</v>
      </c>
      <c r="E124" s="99">
        <v>0.08</v>
      </c>
      <c r="F124" s="89"/>
      <c r="G124" s="89"/>
      <c r="H124" s="89"/>
      <c r="I124" s="89"/>
      <c r="J124" s="89"/>
      <c r="K124" s="90"/>
      <c r="L124" s="93"/>
      <c r="M124" s="89"/>
    </row>
    <row r="125" spans="1:13" s="91" customFormat="1" x14ac:dyDescent="0.2">
      <c r="A125" s="225" t="s">
        <v>337</v>
      </c>
      <c r="B125" s="225"/>
      <c r="C125" s="225"/>
      <c r="D125" s="225"/>
      <c r="E125" s="225"/>
      <c r="F125" s="89"/>
      <c r="G125" s="89"/>
      <c r="H125" s="89"/>
      <c r="I125" s="89"/>
      <c r="J125" s="89"/>
      <c r="K125" s="90" t="s">
        <v>337</v>
      </c>
      <c r="L125" s="93"/>
      <c r="M125" s="89"/>
    </row>
    <row r="126" spans="1:13" s="91" customFormat="1" x14ac:dyDescent="0.2">
      <c r="A126" s="92"/>
      <c r="B126" s="223" t="s">
        <v>338</v>
      </c>
      <c r="C126" s="223"/>
      <c r="D126" s="223"/>
      <c r="E126" s="224"/>
      <c r="F126" s="89"/>
      <c r="G126" s="89"/>
      <c r="H126" s="89"/>
      <c r="I126" s="89"/>
      <c r="J126" s="89"/>
      <c r="K126" s="90"/>
      <c r="L126" s="93" t="s">
        <v>338</v>
      </c>
      <c r="M126" s="89"/>
    </row>
    <row r="127" spans="1:13" s="91" customFormat="1" x14ac:dyDescent="0.2">
      <c r="A127" s="94" t="s">
        <v>339</v>
      </c>
      <c r="B127" s="95" t="s">
        <v>856</v>
      </c>
      <c r="C127" s="95" t="s">
        <v>340</v>
      </c>
      <c r="D127" s="96" t="s">
        <v>165</v>
      </c>
      <c r="E127" s="98">
        <v>2</v>
      </c>
      <c r="F127" s="89"/>
      <c r="G127" s="89"/>
      <c r="H127" s="89"/>
      <c r="I127" s="89"/>
      <c r="J127" s="89"/>
      <c r="K127" s="90"/>
      <c r="L127" s="93"/>
      <c r="M127" s="89"/>
    </row>
    <row r="128" spans="1:13" s="91" customFormat="1" x14ac:dyDescent="0.2">
      <c r="A128" s="94" t="s">
        <v>857</v>
      </c>
      <c r="B128" s="95" t="s">
        <v>858</v>
      </c>
      <c r="C128" s="95" t="s">
        <v>341</v>
      </c>
      <c r="D128" s="96" t="s">
        <v>165</v>
      </c>
      <c r="E128" s="98">
        <v>1</v>
      </c>
      <c r="F128" s="89"/>
      <c r="G128" s="89"/>
      <c r="H128" s="89"/>
      <c r="I128" s="89"/>
      <c r="J128" s="89"/>
      <c r="K128" s="90"/>
      <c r="L128" s="93"/>
      <c r="M128" s="89"/>
    </row>
    <row r="129" spans="1:13" s="91" customFormat="1" x14ac:dyDescent="0.2">
      <c r="A129" s="94" t="s">
        <v>859</v>
      </c>
      <c r="B129" s="95" t="s">
        <v>860</v>
      </c>
      <c r="C129" s="95" t="s">
        <v>343</v>
      </c>
      <c r="D129" s="96" t="s">
        <v>165</v>
      </c>
      <c r="E129" s="98">
        <v>1</v>
      </c>
      <c r="F129" s="89"/>
      <c r="G129" s="89"/>
      <c r="H129" s="89"/>
      <c r="I129" s="89"/>
      <c r="J129" s="89"/>
      <c r="K129" s="90"/>
      <c r="L129" s="93"/>
      <c r="M129" s="89"/>
    </row>
    <row r="130" spans="1:13" s="91" customFormat="1" x14ac:dyDescent="0.2">
      <c r="A130" s="94" t="s">
        <v>344</v>
      </c>
      <c r="B130" s="95" t="s">
        <v>861</v>
      </c>
      <c r="C130" s="95" t="s">
        <v>345</v>
      </c>
      <c r="D130" s="96" t="s">
        <v>165</v>
      </c>
      <c r="E130" s="98">
        <v>1</v>
      </c>
      <c r="F130" s="89"/>
      <c r="G130" s="89"/>
      <c r="H130" s="89"/>
      <c r="I130" s="89"/>
      <c r="J130" s="89"/>
      <c r="K130" s="90"/>
      <c r="L130" s="93"/>
      <c r="M130" s="89"/>
    </row>
    <row r="131" spans="1:13" s="91" customFormat="1" x14ac:dyDescent="0.2">
      <c r="A131" s="94" t="s">
        <v>862</v>
      </c>
      <c r="B131" s="95" t="s">
        <v>863</v>
      </c>
      <c r="C131" s="95" t="s">
        <v>346</v>
      </c>
      <c r="D131" s="96" t="s">
        <v>165</v>
      </c>
      <c r="E131" s="98">
        <v>1</v>
      </c>
      <c r="F131" s="89"/>
      <c r="G131" s="89"/>
      <c r="H131" s="89"/>
      <c r="I131" s="89"/>
      <c r="J131" s="89"/>
      <c r="K131" s="90"/>
      <c r="L131" s="93"/>
      <c r="M131" s="89"/>
    </row>
    <row r="132" spans="1:13" s="91" customFormat="1" x14ac:dyDescent="0.2">
      <c r="A132" s="92"/>
      <c r="B132" s="223" t="s">
        <v>347</v>
      </c>
      <c r="C132" s="223"/>
      <c r="D132" s="223"/>
      <c r="E132" s="224"/>
      <c r="F132" s="89"/>
      <c r="G132" s="89"/>
      <c r="H132" s="89"/>
      <c r="I132" s="89"/>
      <c r="J132" s="89"/>
      <c r="K132" s="90"/>
      <c r="L132" s="93" t="s">
        <v>347</v>
      </c>
      <c r="M132" s="89"/>
    </row>
    <row r="133" spans="1:13" s="91" customFormat="1" x14ac:dyDescent="0.2">
      <c r="A133" s="94" t="s">
        <v>348</v>
      </c>
      <c r="B133" s="95" t="s">
        <v>864</v>
      </c>
      <c r="C133" s="95" t="s">
        <v>349</v>
      </c>
      <c r="D133" s="96" t="s">
        <v>165</v>
      </c>
      <c r="E133" s="98">
        <v>1</v>
      </c>
      <c r="F133" s="89"/>
      <c r="G133" s="89"/>
      <c r="H133" s="89"/>
      <c r="I133" s="89"/>
      <c r="J133" s="89"/>
      <c r="K133" s="90"/>
      <c r="L133" s="93"/>
      <c r="M133" s="89"/>
    </row>
    <row r="134" spans="1:13" s="91" customFormat="1" x14ac:dyDescent="0.2">
      <c r="A134" s="94" t="s">
        <v>865</v>
      </c>
      <c r="B134" s="95" t="s">
        <v>866</v>
      </c>
      <c r="C134" s="95" t="s">
        <v>350</v>
      </c>
      <c r="D134" s="96" t="s">
        <v>165</v>
      </c>
      <c r="E134" s="98">
        <v>1</v>
      </c>
      <c r="F134" s="89"/>
      <c r="G134" s="89"/>
      <c r="H134" s="89"/>
      <c r="I134" s="89"/>
      <c r="J134" s="89"/>
      <c r="K134" s="90"/>
      <c r="L134" s="93"/>
      <c r="M134" s="89"/>
    </row>
    <row r="135" spans="1:13" s="91" customFormat="1" x14ac:dyDescent="0.2">
      <c r="A135" s="94" t="s">
        <v>351</v>
      </c>
      <c r="B135" s="95" t="s">
        <v>867</v>
      </c>
      <c r="C135" s="95" t="s">
        <v>352</v>
      </c>
      <c r="D135" s="96" t="s">
        <v>165</v>
      </c>
      <c r="E135" s="98">
        <v>1</v>
      </c>
      <c r="F135" s="89"/>
      <c r="G135" s="89"/>
      <c r="H135" s="89"/>
      <c r="I135" s="89"/>
      <c r="J135" s="89"/>
      <c r="K135" s="90"/>
      <c r="L135" s="93"/>
      <c r="M135" s="89"/>
    </row>
    <row r="136" spans="1:13" s="91" customFormat="1" ht="24" x14ac:dyDescent="0.2">
      <c r="A136" s="94" t="s">
        <v>868</v>
      </c>
      <c r="B136" s="95" t="s">
        <v>869</v>
      </c>
      <c r="C136" s="95" t="s">
        <v>353</v>
      </c>
      <c r="D136" s="96" t="s">
        <v>165</v>
      </c>
      <c r="E136" s="98">
        <v>1</v>
      </c>
      <c r="F136" s="89"/>
      <c r="G136" s="89"/>
      <c r="H136" s="89"/>
      <c r="I136" s="89"/>
      <c r="J136" s="89"/>
      <c r="K136" s="90"/>
      <c r="L136" s="93"/>
      <c r="M136" s="89"/>
    </row>
    <row r="137" spans="1:13" s="91" customFormat="1" ht="24" x14ac:dyDescent="0.2">
      <c r="A137" s="94" t="s">
        <v>354</v>
      </c>
      <c r="B137" s="95" t="s">
        <v>870</v>
      </c>
      <c r="C137" s="95" t="s">
        <v>355</v>
      </c>
      <c r="D137" s="96" t="s">
        <v>306</v>
      </c>
      <c r="E137" s="99">
        <v>0.01</v>
      </c>
      <c r="F137" s="89"/>
      <c r="G137" s="89"/>
      <c r="H137" s="89"/>
      <c r="I137" s="89"/>
      <c r="J137" s="89"/>
      <c r="K137" s="90"/>
      <c r="L137" s="93"/>
      <c r="M137" s="89"/>
    </row>
    <row r="138" spans="1:13" s="91" customFormat="1" ht="24" x14ac:dyDescent="0.2">
      <c r="A138" s="94" t="s">
        <v>356</v>
      </c>
      <c r="B138" s="95" t="s">
        <v>871</v>
      </c>
      <c r="C138" s="95" t="s">
        <v>357</v>
      </c>
      <c r="D138" s="96" t="s">
        <v>165</v>
      </c>
      <c r="E138" s="98">
        <v>1</v>
      </c>
      <c r="F138" s="89"/>
      <c r="G138" s="89"/>
      <c r="H138" s="89"/>
      <c r="I138" s="89"/>
      <c r="J138" s="89"/>
      <c r="K138" s="90"/>
      <c r="L138" s="93"/>
      <c r="M138" s="89"/>
    </row>
    <row r="139" spans="1:13" s="91" customFormat="1" x14ac:dyDescent="0.2">
      <c r="A139" s="92"/>
      <c r="B139" s="223" t="s">
        <v>358</v>
      </c>
      <c r="C139" s="223"/>
      <c r="D139" s="223"/>
      <c r="E139" s="224"/>
      <c r="F139" s="89"/>
      <c r="G139" s="89"/>
      <c r="H139" s="89"/>
      <c r="I139" s="89"/>
      <c r="J139" s="89"/>
      <c r="K139" s="90"/>
      <c r="L139" s="93" t="s">
        <v>358</v>
      </c>
      <c r="M139" s="89"/>
    </row>
    <row r="140" spans="1:13" s="91" customFormat="1" x14ac:dyDescent="0.2">
      <c r="A140" s="94" t="s">
        <v>359</v>
      </c>
      <c r="B140" s="95" t="s">
        <v>872</v>
      </c>
      <c r="C140" s="95" t="s">
        <v>340</v>
      </c>
      <c r="D140" s="96" t="s">
        <v>165</v>
      </c>
      <c r="E140" s="98">
        <v>2</v>
      </c>
      <c r="F140" s="89"/>
      <c r="G140" s="89"/>
      <c r="H140" s="89"/>
      <c r="I140" s="89"/>
      <c r="J140" s="89"/>
      <c r="K140" s="90"/>
      <c r="L140" s="93"/>
      <c r="M140" s="89"/>
    </row>
    <row r="141" spans="1:13" s="91" customFormat="1" x14ac:dyDescent="0.2">
      <c r="A141" s="94" t="s">
        <v>873</v>
      </c>
      <c r="B141" s="95" t="s">
        <v>874</v>
      </c>
      <c r="C141" s="95" t="s">
        <v>360</v>
      </c>
      <c r="D141" s="96" t="s">
        <v>165</v>
      </c>
      <c r="E141" s="98">
        <v>2</v>
      </c>
      <c r="F141" s="89"/>
      <c r="G141" s="89"/>
      <c r="H141" s="89"/>
      <c r="I141" s="89"/>
      <c r="J141" s="89"/>
      <c r="K141" s="90"/>
      <c r="L141" s="93"/>
      <c r="M141" s="89"/>
    </row>
    <row r="142" spans="1:13" s="91" customFormat="1" x14ac:dyDescent="0.2">
      <c r="A142" s="94" t="s">
        <v>361</v>
      </c>
      <c r="B142" s="95" t="s">
        <v>875</v>
      </c>
      <c r="C142" s="95" t="s">
        <v>362</v>
      </c>
      <c r="D142" s="96" t="s">
        <v>165</v>
      </c>
      <c r="E142" s="98">
        <v>1</v>
      </c>
      <c r="F142" s="89"/>
      <c r="G142" s="89"/>
      <c r="H142" s="89"/>
      <c r="I142" s="89"/>
      <c r="J142" s="89"/>
      <c r="K142" s="90"/>
      <c r="L142" s="93"/>
      <c r="M142" s="89"/>
    </row>
    <row r="143" spans="1:13" s="91" customFormat="1" x14ac:dyDescent="0.2">
      <c r="A143" s="94" t="s">
        <v>876</v>
      </c>
      <c r="B143" s="95" t="s">
        <v>877</v>
      </c>
      <c r="C143" s="95" t="s">
        <v>363</v>
      </c>
      <c r="D143" s="96" t="s">
        <v>165</v>
      </c>
      <c r="E143" s="98">
        <v>1</v>
      </c>
      <c r="F143" s="89"/>
      <c r="G143" s="89"/>
      <c r="H143" s="89"/>
      <c r="I143" s="89"/>
      <c r="J143" s="89"/>
      <c r="K143" s="90"/>
      <c r="L143" s="93"/>
      <c r="M143" s="89"/>
    </row>
    <row r="144" spans="1:13" s="91" customFormat="1" x14ac:dyDescent="0.2">
      <c r="A144" s="94" t="s">
        <v>364</v>
      </c>
      <c r="B144" s="95" t="s">
        <v>878</v>
      </c>
      <c r="C144" s="95" t="s">
        <v>365</v>
      </c>
      <c r="D144" s="96" t="s">
        <v>165</v>
      </c>
      <c r="E144" s="98">
        <v>9</v>
      </c>
      <c r="F144" s="89"/>
      <c r="G144" s="89"/>
      <c r="H144" s="89"/>
      <c r="I144" s="89"/>
      <c r="J144" s="89"/>
      <c r="K144" s="90"/>
      <c r="L144" s="93"/>
      <c r="M144" s="89"/>
    </row>
    <row r="145" spans="1:13" s="91" customFormat="1" x14ac:dyDescent="0.2">
      <c r="A145" s="94" t="s">
        <v>879</v>
      </c>
      <c r="B145" s="95" t="s">
        <v>880</v>
      </c>
      <c r="C145" s="95" t="s">
        <v>366</v>
      </c>
      <c r="D145" s="96" t="s">
        <v>165</v>
      </c>
      <c r="E145" s="98">
        <v>9</v>
      </c>
      <c r="F145" s="89"/>
      <c r="G145" s="89"/>
      <c r="H145" s="89"/>
      <c r="I145" s="89"/>
      <c r="J145" s="89"/>
      <c r="K145" s="90"/>
      <c r="L145" s="93"/>
      <c r="M145" s="89"/>
    </row>
    <row r="146" spans="1:13" s="91" customFormat="1" x14ac:dyDescent="0.2">
      <c r="A146" s="94" t="s">
        <v>367</v>
      </c>
      <c r="B146" s="95" t="s">
        <v>881</v>
      </c>
      <c r="C146" s="95" t="s">
        <v>368</v>
      </c>
      <c r="D146" s="96" t="s">
        <v>306</v>
      </c>
      <c r="E146" s="99">
        <v>0.03</v>
      </c>
      <c r="F146" s="89"/>
      <c r="G146" s="89"/>
      <c r="H146" s="89"/>
      <c r="I146" s="89"/>
      <c r="J146" s="89"/>
      <c r="K146" s="90"/>
      <c r="L146" s="93"/>
      <c r="M146" s="89"/>
    </row>
    <row r="147" spans="1:13" s="91" customFormat="1" x14ac:dyDescent="0.2">
      <c r="A147" s="94" t="s">
        <v>369</v>
      </c>
      <c r="B147" s="95" t="s">
        <v>882</v>
      </c>
      <c r="C147" s="95" t="s">
        <v>370</v>
      </c>
      <c r="D147" s="96" t="s">
        <v>165</v>
      </c>
      <c r="E147" s="98">
        <v>2</v>
      </c>
      <c r="F147" s="89"/>
      <c r="G147" s="89"/>
      <c r="H147" s="89"/>
      <c r="I147" s="89"/>
      <c r="J147" s="89"/>
      <c r="K147" s="90"/>
      <c r="L147" s="93"/>
      <c r="M147" s="89"/>
    </row>
    <row r="148" spans="1:13" s="91" customFormat="1" x14ac:dyDescent="0.2">
      <c r="A148" s="94" t="s">
        <v>371</v>
      </c>
      <c r="B148" s="95" t="s">
        <v>883</v>
      </c>
      <c r="C148" s="95" t="s">
        <v>372</v>
      </c>
      <c r="D148" s="96" t="s">
        <v>165</v>
      </c>
      <c r="E148" s="98">
        <v>1</v>
      </c>
      <c r="F148" s="89"/>
      <c r="G148" s="89"/>
      <c r="H148" s="89"/>
      <c r="I148" s="89"/>
      <c r="J148" s="89"/>
      <c r="K148" s="90"/>
      <c r="L148" s="93"/>
      <c r="M148" s="89"/>
    </row>
    <row r="149" spans="1:13" s="91" customFormat="1" x14ac:dyDescent="0.2">
      <c r="A149" s="94" t="s">
        <v>373</v>
      </c>
      <c r="B149" s="95" t="s">
        <v>884</v>
      </c>
      <c r="C149" s="95" t="s">
        <v>374</v>
      </c>
      <c r="D149" s="96" t="s">
        <v>165</v>
      </c>
      <c r="E149" s="98">
        <v>9</v>
      </c>
      <c r="F149" s="89"/>
      <c r="G149" s="89"/>
      <c r="H149" s="89"/>
      <c r="I149" s="89"/>
      <c r="J149" s="89"/>
      <c r="K149" s="90"/>
      <c r="L149" s="93"/>
      <c r="M149" s="89"/>
    </row>
    <row r="150" spans="1:13" s="91" customFormat="1" ht="24" x14ac:dyDescent="0.2">
      <c r="A150" s="94" t="s">
        <v>375</v>
      </c>
      <c r="B150" s="95" t="s">
        <v>885</v>
      </c>
      <c r="C150" s="95" t="s">
        <v>376</v>
      </c>
      <c r="D150" s="96" t="s">
        <v>165</v>
      </c>
      <c r="E150" s="98">
        <v>9</v>
      </c>
      <c r="F150" s="89"/>
      <c r="G150" s="89"/>
      <c r="H150" s="89"/>
      <c r="I150" s="89"/>
      <c r="J150" s="89"/>
      <c r="K150" s="90"/>
      <c r="L150" s="93"/>
      <c r="M150" s="89"/>
    </row>
    <row r="151" spans="1:13" s="91" customFormat="1" x14ac:dyDescent="0.2">
      <c r="A151" s="94" t="s">
        <v>377</v>
      </c>
      <c r="B151" s="95" t="s">
        <v>886</v>
      </c>
      <c r="C151" s="95" t="s">
        <v>378</v>
      </c>
      <c r="D151" s="96" t="s">
        <v>379</v>
      </c>
      <c r="E151" s="99">
        <v>0.18</v>
      </c>
      <c r="F151" s="89"/>
      <c r="G151" s="89"/>
      <c r="H151" s="89"/>
      <c r="I151" s="89"/>
      <c r="J151" s="89"/>
      <c r="K151" s="90"/>
      <c r="L151" s="93"/>
      <c r="M151" s="89"/>
    </row>
    <row r="152" spans="1:13" s="91" customFormat="1" ht="24" x14ac:dyDescent="0.2">
      <c r="A152" s="94" t="s">
        <v>380</v>
      </c>
      <c r="B152" s="95" t="s">
        <v>887</v>
      </c>
      <c r="C152" s="95" t="s">
        <v>381</v>
      </c>
      <c r="D152" s="96" t="s">
        <v>165</v>
      </c>
      <c r="E152" s="98">
        <v>9</v>
      </c>
      <c r="F152" s="89"/>
      <c r="G152" s="89"/>
      <c r="H152" s="89"/>
      <c r="I152" s="89"/>
      <c r="J152" s="89"/>
      <c r="K152" s="90"/>
      <c r="L152" s="93"/>
      <c r="M152" s="89"/>
    </row>
    <row r="153" spans="1:13" s="91" customFormat="1" ht="24" x14ac:dyDescent="0.2">
      <c r="A153" s="94" t="s">
        <v>382</v>
      </c>
      <c r="B153" s="95" t="s">
        <v>888</v>
      </c>
      <c r="C153" s="95" t="s">
        <v>383</v>
      </c>
      <c r="D153" s="96" t="s">
        <v>165</v>
      </c>
      <c r="E153" s="98">
        <v>9</v>
      </c>
      <c r="F153" s="89"/>
      <c r="G153" s="89"/>
      <c r="H153" s="89"/>
      <c r="I153" s="89"/>
      <c r="J153" s="89"/>
      <c r="K153" s="90"/>
      <c r="L153" s="93"/>
      <c r="M153" s="89"/>
    </row>
    <row r="154" spans="1:13" s="91" customFormat="1" x14ac:dyDescent="0.2">
      <c r="A154" s="92"/>
      <c r="B154" s="223" t="s">
        <v>384</v>
      </c>
      <c r="C154" s="223"/>
      <c r="D154" s="223"/>
      <c r="E154" s="224"/>
      <c r="F154" s="89"/>
      <c r="G154" s="89"/>
      <c r="H154" s="89"/>
      <c r="I154" s="89"/>
      <c r="J154" s="89"/>
      <c r="K154" s="90"/>
      <c r="L154" s="93" t="s">
        <v>384</v>
      </c>
      <c r="M154" s="89"/>
    </row>
    <row r="155" spans="1:13" s="91" customFormat="1" ht="24" x14ac:dyDescent="0.2">
      <c r="A155" s="94" t="s">
        <v>385</v>
      </c>
      <c r="B155" s="95" t="s">
        <v>889</v>
      </c>
      <c r="C155" s="95" t="s">
        <v>386</v>
      </c>
      <c r="D155" s="96" t="s">
        <v>207</v>
      </c>
      <c r="E155" s="101">
        <v>1.925E-2</v>
      </c>
      <c r="F155" s="89"/>
      <c r="G155" s="89"/>
      <c r="H155" s="89"/>
      <c r="I155" s="89"/>
      <c r="J155" s="89"/>
      <c r="K155" s="90"/>
      <c r="L155" s="93"/>
      <c r="M155" s="89"/>
    </row>
    <row r="156" spans="1:13" s="91" customFormat="1" x14ac:dyDescent="0.2">
      <c r="A156" s="94" t="s">
        <v>387</v>
      </c>
      <c r="B156" s="95" t="s">
        <v>890</v>
      </c>
      <c r="C156" s="95" t="s">
        <v>388</v>
      </c>
      <c r="D156" s="96" t="s">
        <v>165</v>
      </c>
      <c r="E156" s="103">
        <v>8.3333329999999997</v>
      </c>
      <c r="F156" s="89"/>
      <c r="G156" s="89"/>
      <c r="H156" s="89"/>
      <c r="I156" s="89"/>
      <c r="J156" s="89"/>
      <c r="K156" s="90"/>
      <c r="L156" s="93"/>
      <c r="M156" s="89"/>
    </row>
    <row r="157" spans="1:13" s="91" customFormat="1" x14ac:dyDescent="0.2">
      <c r="A157" s="94" t="s">
        <v>389</v>
      </c>
      <c r="B157" s="95" t="s">
        <v>891</v>
      </c>
      <c r="C157" s="95" t="s">
        <v>390</v>
      </c>
      <c r="D157" s="96" t="s">
        <v>165</v>
      </c>
      <c r="E157" s="98">
        <v>1</v>
      </c>
      <c r="F157" s="89"/>
      <c r="G157" s="89"/>
      <c r="H157" s="89"/>
      <c r="I157" s="89"/>
      <c r="J157" s="89"/>
      <c r="K157" s="90"/>
      <c r="L157" s="93"/>
      <c r="M157" s="89"/>
    </row>
    <row r="158" spans="1:13" s="91" customFormat="1" x14ac:dyDescent="0.2">
      <c r="A158" s="94" t="s">
        <v>391</v>
      </c>
      <c r="B158" s="95" t="s">
        <v>892</v>
      </c>
      <c r="C158" s="95" t="s">
        <v>392</v>
      </c>
      <c r="D158" s="96" t="s">
        <v>165</v>
      </c>
      <c r="E158" s="98">
        <v>1</v>
      </c>
      <c r="F158" s="89"/>
      <c r="G158" s="89"/>
      <c r="H158" s="89"/>
      <c r="I158" s="89"/>
      <c r="J158" s="89"/>
      <c r="K158" s="90"/>
      <c r="L158" s="93"/>
      <c r="M158" s="89"/>
    </row>
    <row r="159" spans="1:13" s="91" customFormat="1" x14ac:dyDescent="0.2">
      <c r="A159" s="94" t="s">
        <v>393</v>
      </c>
      <c r="B159" s="95" t="s">
        <v>893</v>
      </c>
      <c r="C159" s="95" t="s">
        <v>394</v>
      </c>
      <c r="D159" s="96" t="s">
        <v>165</v>
      </c>
      <c r="E159" s="98">
        <v>2</v>
      </c>
      <c r="F159" s="89"/>
      <c r="G159" s="89"/>
      <c r="H159" s="89"/>
      <c r="I159" s="89"/>
      <c r="J159" s="89"/>
      <c r="K159" s="90"/>
      <c r="L159" s="93"/>
      <c r="M159" s="89"/>
    </row>
    <row r="160" spans="1:13" s="91" customFormat="1" x14ac:dyDescent="0.2">
      <c r="A160" s="94" t="s">
        <v>395</v>
      </c>
      <c r="B160" s="95" t="s">
        <v>894</v>
      </c>
      <c r="C160" s="95" t="s">
        <v>396</v>
      </c>
      <c r="D160" s="96" t="s">
        <v>165</v>
      </c>
      <c r="E160" s="98">
        <v>35</v>
      </c>
      <c r="F160" s="89"/>
      <c r="G160" s="89"/>
      <c r="H160" s="89"/>
      <c r="I160" s="89"/>
      <c r="J160" s="89"/>
      <c r="K160" s="90"/>
      <c r="L160" s="93"/>
      <c r="M160" s="89"/>
    </row>
    <row r="161" spans="1:13" s="91" customFormat="1" x14ac:dyDescent="0.2">
      <c r="A161" s="94" t="s">
        <v>397</v>
      </c>
      <c r="B161" s="95" t="s">
        <v>895</v>
      </c>
      <c r="C161" s="95" t="s">
        <v>398</v>
      </c>
      <c r="D161" s="96" t="s">
        <v>165</v>
      </c>
      <c r="E161" s="98">
        <v>6</v>
      </c>
      <c r="F161" s="89"/>
      <c r="G161" s="89"/>
      <c r="H161" s="89"/>
      <c r="I161" s="89"/>
      <c r="J161" s="89"/>
      <c r="K161" s="90"/>
      <c r="L161" s="93"/>
      <c r="M161" s="89"/>
    </row>
    <row r="162" spans="1:13" s="91" customFormat="1" x14ac:dyDescent="0.2">
      <c r="A162" s="94" t="s">
        <v>399</v>
      </c>
      <c r="B162" s="95" t="s">
        <v>896</v>
      </c>
      <c r="C162" s="95" t="s">
        <v>400</v>
      </c>
      <c r="D162" s="96" t="s">
        <v>165</v>
      </c>
      <c r="E162" s="98">
        <v>2</v>
      </c>
      <c r="F162" s="89"/>
      <c r="G162" s="89"/>
      <c r="H162" s="89"/>
      <c r="I162" s="89"/>
      <c r="J162" s="89"/>
      <c r="K162" s="90"/>
      <c r="L162" s="93"/>
      <c r="M162" s="89"/>
    </row>
    <row r="163" spans="1:13" s="91" customFormat="1" x14ac:dyDescent="0.2">
      <c r="A163" s="94" t="s">
        <v>401</v>
      </c>
      <c r="B163" s="95" t="s">
        <v>897</v>
      </c>
      <c r="C163" s="95" t="s">
        <v>402</v>
      </c>
      <c r="D163" s="96" t="s">
        <v>201</v>
      </c>
      <c r="E163" s="102">
        <v>0.3</v>
      </c>
      <c r="F163" s="89"/>
      <c r="G163" s="89"/>
      <c r="H163" s="89"/>
      <c r="I163" s="89"/>
      <c r="J163" s="89"/>
      <c r="K163" s="90"/>
      <c r="L163" s="93"/>
      <c r="M163" s="89"/>
    </row>
    <row r="164" spans="1:13" s="91" customFormat="1" x14ac:dyDescent="0.2">
      <c r="A164" s="94" t="s">
        <v>403</v>
      </c>
      <c r="B164" s="95" t="s">
        <v>898</v>
      </c>
      <c r="C164" s="95" t="s">
        <v>404</v>
      </c>
      <c r="D164" s="96" t="s">
        <v>168</v>
      </c>
      <c r="E164" s="98">
        <v>30</v>
      </c>
      <c r="F164" s="89"/>
      <c r="G164" s="89"/>
      <c r="H164" s="89"/>
      <c r="I164" s="89"/>
      <c r="J164" s="89"/>
      <c r="K164" s="90"/>
      <c r="L164" s="93"/>
      <c r="M164" s="89"/>
    </row>
    <row r="165" spans="1:13" s="91" customFormat="1" x14ac:dyDescent="0.2">
      <c r="A165" s="94" t="s">
        <v>405</v>
      </c>
      <c r="B165" s="95" t="s">
        <v>899</v>
      </c>
      <c r="C165" s="95" t="s">
        <v>406</v>
      </c>
      <c r="D165" s="96" t="s">
        <v>201</v>
      </c>
      <c r="E165" s="102">
        <v>2.2999999999999998</v>
      </c>
      <c r="F165" s="89"/>
      <c r="G165" s="89"/>
      <c r="H165" s="89"/>
      <c r="I165" s="89"/>
      <c r="J165" s="89"/>
      <c r="K165" s="90"/>
      <c r="L165" s="93"/>
      <c r="M165" s="89"/>
    </row>
    <row r="166" spans="1:13" s="91" customFormat="1" x14ac:dyDescent="0.2">
      <c r="A166" s="94" t="s">
        <v>407</v>
      </c>
      <c r="B166" s="95" t="s">
        <v>900</v>
      </c>
      <c r="C166" s="95" t="s">
        <v>408</v>
      </c>
      <c r="D166" s="96" t="s">
        <v>409</v>
      </c>
      <c r="E166" s="97">
        <v>0.26519999999999999</v>
      </c>
      <c r="F166" s="89"/>
      <c r="G166" s="89"/>
      <c r="H166" s="89"/>
      <c r="I166" s="89"/>
      <c r="J166" s="89"/>
      <c r="K166" s="90"/>
      <c r="L166" s="93"/>
      <c r="M166" s="89"/>
    </row>
    <row r="167" spans="1:13" s="91" customFormat="1" x14ac:dyDescent="0.2">
      <c r="A167" s="225" t="s">
        <v>410</v>
      </c>
      <c r="B167" s="225"/>
      <c r="C167" s="225"/>
      <c r="D167" s="225"/>
      <c r="E167" s="225"/>
      <c r="F167" s="89"/>
      <c r="G167" s="89"/>
      <c r="H167" s="89"/>
      <c r="I167" s="89"/>
      <c r="J167" s="89"/>
      <c r="K167" s="90" t="s">
        <v>410</v>
      </c>
      <c r="L167" s="93"/>
      <c r="M167" s="89"/>
    </row>
    <row r="168" spans="1:13" s="91" customFormat="1" x14ac:dyDescent="0.2">
      <c r="A168" s="92"/>
      <c r="B168" s="223" t="s">
        <v>411</v>
      </c>
      <c r="C168" s="223"/>
      <c r="D168" s="223"/>
      <c r="E168" s="224"/>
      <c r="F168" s="89"/>
      <c r="G168" s="89"/>
      <c r="H168" s="89"/>
      <c r="I168" s="89"/>
      <c r="J168" s="89"/>
      <c r="K168" s="90"/>
      <c r="L168" s="93" t="s">
        <v>411</v>
      </c>
      <c r="M168" s="89"/>
    </row>
    <row r="169" spans="1:13" s="91" customFormat="1" x14ac:dyDescent="0.2">
      <c r="A169" s="92"/>
      <c r="B169" s="223" t="s">
        <v>412</v>
      </c>
      <c r="C169" s="223"/>
      <c r="D169" s="223"/>
      <c r="E169" s="224"/>
      <c r="F169" s="89"/>
      <c r="G169" s="89"/>
      <c r="H169" s="89"/>
      <c r="I169" s="89"/>
      <c r="J169" s="89"/>
      <c r="K169" s="90"/>
      <c r="L169" s="93" t="s">
        <v>412</v>
      </c>
      <c r="M169" s="89"/>
    </row>
    <row r="170" spans="1:13" s="91" customFormat="1" ht="24" x14ac:dyDescent="0.2">
      <c r="A170" s="94" t="s">
        <v>413</v>
      </c>
      <c r="B170" s="95" t="s">
        <v>901</v>
      </c>
      <c r="C170" s="95" t="s">
        <v>414</v>
      </c>
      <c r="D170" s="96" t="s">
        <v>201</v>
      </c>
      <c r="E170" s="100">
        <v>0.115</v>
      </c>
      <c r="F170" s="89"/>
      <c r="G170" s="89"/>
      <c r="H170" s="89"/>
      <c r="I170" s="89"/>
      <c r="J170" s="89"/>
      <c r="K170" s="90"/>
      <c r="L170" s="93"/>
      <c r="M170" s="89"/>
    </row>
    <row r="171" spans="1:13" s="91" customFormat="1" x14ac:dyDescent="0.2">
      <c r="A171" s="94" t="s">
        <v>415</v>
      </c>
      <c r="B171" s="95" t="s">
        <v>902</v>
      </c>
      <c r="C171" s="95" t="s">
        <v>416</v>
      </c>
      <c r="D171" s="96" t="s">
        <v>165</v>
      </c>
      <c r="E171" s="98">
        <v>6</v>
      </c>
      <c r="F171" s="89"/>
      <c r="G171" s="89"/>
      <c r="H171" s="89"/>
      <c r="I171" s="89"/>
      <c r="J171" s="89"/>
      <c r="K171" s="90"/>
      <c r="L171" s="93"/>
      <c r="M171" s="89"/>
    </row>
    <row r="172" spans="1:13" s="91" customFormat="1" x14ac:dyDescent="0.2">
      <c r="A172" s="94" t="s">
        <v>417</v>
      </c>
      <c r="B172" s="95" t="s">
        <v>903</v>
      </c>
      <c r="C172" s="95" t="s">
        <v>418</v>
      </c>
      <c r="D172" s="96" t="s">
        <v>165</v>
      </c>
      <c r="E172" s="98">
        <v>12</v>
      </c>
      <c r="F172" s="89"/>
      <c r="G172" s="89"/>
      <c r="H172" s="89"/>
      <c r="I172" s="89"/>
      <c r="J172" s="89"/>
      <c r="K172" s="90"/>
      <c r="L172" s="93"/>
      <c r="M172" s="89"/>
    </row>
    <row r="173" spans="1:13" s="91" customFormat="1" ht="24" x14ac:dyDescent="0.2">
      <c r="A173" s="94" t="s">
        <v>419</v>
      </c>
      <c r="B173" s="95" t="s">
        <v>904</v>
      </c>
      <c r="C173" s="95" t="s">
        <v>420</v>
      </c>
      <c r="D173" s="96" t="s">
        <v>201</v>
      </c>
      <c r="E173" s="99">
        <v>0.02</v>
      </c>
      <c r="F173" s="89"/>
      <c r="G173" s="89"/>
      <c r="H173" s="89"/>
      <c r="I173" s="89"/>
      <c r="J173" s="89"/>
      <c r="K173" s="90"/>
      <c r="L173" s="93"/>
      <c r="M173" s="89"/>
    </row>
    <row r="174" spans="1:13" s="91" customFormat="1" x14ac:dyDescent="0.2">
      <c r="A174" s="94" t="s">
        <v>421</v>
      </c>
      <c r="B174" s="95" t="s">
        <v>905</v>
      </c>
      <c r="C174" s="95" t="s">
        <v>422</v>
      </c>
      <c r="D174" s="96" t="s">
        <v>165</v>
      </c>
      <c r="E174" s="98">
        <v>10</v>
      </c>
      <c r="F174" s="89"/>
      <c r="G174" s="89"/>
      <c r="H174" s="89"/>
      <c r="I174" s="89"/>
      <c r="J174" s="89"/>
      <c r="K174" s="90"/>
      <c r="L174" s="93"/>
      <c r="M174" s="89"/>
    </row>
    <row r="175" spans="1:13" s="91" customFormat="1" ht="24" x14ac:dyDescent="0.2">
      <c r="A175" s="94" t="s">
        <v>423</v>
      </c>
      <c r="B175" s="95" t="s">
        <v>906</v>
      </c>
      <c r="C175" s="95" t="s">
        <v>424</v>
      </c>
      <c r="D175" s="96" t="s">
        <v>201</v>
      </c>
      <c r="E175" s="100">
        <v>0.33500000000000002</v>
      </c>
      <c r="F175" s="89"/>
      <c r="G175" s="89"/>
      <c r="H175" s="89"/>
      <c r="I175" s="89"/>
      <c r="J175" s="89"/>
      <c r="K175" s="90"/>
      <c r="L175" s="93"/>
      <c r="M175" s="89"/>
    </row>
    <row r="176" spans="1:13" s="91" customFormat="1" ht="24" x14ac:dyDescent="0.2">
      <c r="A176" s="94" t="s">
        <v>425</v>
      </c>
      <c r="B176" s="95" t="s">
        <v>907</v>
      </c>
      <c r="C176" s="95" t="s">
        <v>426</v>
      </c>
      <c r="D176" s="96" t="s">
        <v>427</v>
      </c>
      <c r="E176" s="99">
        <v>0.86</v>
      </c>
      <c r="F176" s="89"/>
      <c r="G176" s="89"/>
      <c r="H176" s="89"/>
      <c r="I176" s="89"/>
      <c r="J176" s="89"/>
      <c r="K176" s="90"/>
      <c r="L176" s="93"/>
      <c r="M176" s="89"/>
    </row>
    <row r="177" spans="1:13" s="91" customFormat="1" ht="24" x14ac:dyDescent="0.2">
      <c r="A177" s="94" t="s">
        <v>428</v>
      </c>
      <c r="B177" s="95" t="s">
        <v>908</v>
      </c>
      <c r="C177" s="95" t="s">
        <v>429</v>
      </c>
      <c r="D177" s="96" t="s">
        <v>427</v>
      </c>
      <c r="E177" s="102">
        <v>0.1</v>
      </c>
      <c r="F177" s="89"/>
      <c r="G177" s="89"/>
      <c r="H177" s="89"/>
      <c r="I177" s="89"/>
      <c r="J177" s="89"/>
      <c r="K177" s="90"/>
      <c r="L177" s="93"/>
      <c r="M177" s="89"/>
    </row>
    <row r="178" spans="1:13" s="91" customFormat="1" ht="24" x14ac:dyDescent="0.2">
      <c r="A178" s="94" t="s">
        <v>430</v>
      </c>
      <c r="B178" s="95" t="s">
        <v>909</v>
      </c>
      <c r="C178" s="95" t="s">
        <v>431</v>
      </c>
      <c r="D178" s="96" t="s">
        <v>427</v>
      </c>
      <c r="E178" s="102">
        <v>0.1</v>
      </c>
      <c r="F178" s="89"/>
      <c r="G178" s="89"/>
      <c r="H178" s="89"/>
      <c r="I178" s="89"/>
      <c r="J178" s="89"/>
      <c r="K178" s="90"/>
      <c r="L178" s="93"/>
      <c r="M178" s="89"/>
    </row>
    <row r="179" spans="1:13" s="91" customFormat="1" x14ac:dyDescent="0.2">
      <c r="A179" s="92"/>
      <c r="B179" s="223" t="s">
        <v>432</v>
      </c>
      <c r="C179" s="223"/>
      <c r="D179" s="223"/>
      <c r="E179" s="224"/>
      <c r="F179" s="89"/>
      <c r="G179" s="89"/>
      <c r="H179" s="89"/>
      <c r="I179" s="89"/>
      <c r="J179" s="89"/>
      <c r="K179" s="90"/>
      <c r="L179" s="93" t="s">
        <v>432</v>
      </c>
      <c r="M179" s="89"/>
    </row>
    <row r="180" spans="1:13" s="91" customFormat="1" ht="24" x14ac:dyDescent="0.2">
      <c r="A180" s="94" t="s">
        <v>433</v>
      </c>
      <c r="B180" s="95" t="s">
        <v>910</v>
      </c>
      <c r="C180" s="95" t="s">
        <v>434</v>
      </c>
      <c r="D180" s="96" t="s">
        <v>435</v>
      </c>
      <c r="E180" s="102">
        <v>4.7</v>
      </c>
      <c r="F180" s="89"/>
      <c r="G180" s="89"/>
      <c r="H180" s="89"/>
      <c r="I180" s="89"/>
      <c r="J180" s="89"/>
      <c r="K180" s="90"/>
      <c r="L180" s="93"/>
      <c r="M180" s="89"/>
    </row>
    <row r="181" spans="1:13" s="91" customFormat="1" x14ac:dyDescent="0.2">
      <c r="A181" s="92"/>
      <c r="B181" s="223" t="s">
        <v>436</v>
      </c>
      <c r="C181" s="223"/>
      <c r="D181" s="223"/>
      <c r="E181" s="224"/>
      <c r="F181" s="89"/>
      <c r="G181" s="89"/>
      <c r="H181" s="89"/>
      <c r="I181" s="89"/>
      <c r="J181" s="89"/>
      <c r="K181" s="90"/>
      <c r="L181" s="93" t="s">
        <v>436</v>
      </c>
      <c r="M181" s="89"/>
    </row>
    <row r="182" spans="1:13" s="91" customFormat="1" x14ac:dyDescent="0.2">
      <c r="A182" s="94" t="s">
        <v>437</v>
      </c>
      <c r="B182" s="95" t="s">
        <v>911</v>
      </c>
      <c r="C182" s="95" t="s">
        <v>438</v>
      </c>
      <c r="D182" s="96" t="s">
        <v>306</v>
      </c>
      <c r="E182" s="99">
        <v>0.22</v>
      </c>
      <c r="F182" s="89"/>
      <c r="G182" s="89"/>
      <c r="H182" s="89"/>
      <c r="I182" s="89"/>
      <c r="J182" s="89"/>
      <c r="K182" s="90"/>
      <c r="L182" s="93"/>
      <c r="M182" s="89"/>
    </row>
    <row r="183" spans="1:13" s="91" customFormat="1" x14ac:dyDescent="0.2">
      <c r="A183" s="94" t="s">
        <v>439</v>
      </c>
      <c r="B183" s="95" t="s">
        <v>912</v>
      </c>
      <c r="C183" s="95" t="s">
        <v>440</v>
      </c>
      <c r="D183" s="96" t="s">
        <v>165</v>
      </c>
      <c r="E183" s="98">
        <v>11</v>
      </c>
      <c r="F183" s="89"/>
      <c r="G183" s="89"/>
      <c r="H183" s="89"/>
      <c r="I183" s="89"/>
      <c r="J183" s="89"/>
      <c r="K183" s="90"/>
      <c r="L183" s="93"/>
      <c r="M183" s="89"/>
    </row>
    <row r="184" spans="1:13" s="91" customFormat="1" x14ac:dyDescent="0.2">
      <c r="A184" s="94" t="s">
        <v>913</v>
      </c>
      <c r="B184" s="95" t="s">
        <v>914</v>
      </c>
      <c r="C184" s="95" t="s">
        <v>441</v>
      </c>
      <c r="D184" s="96" t="s">
        <v>165</v>
      </c>
      <c r="E184" s="98">
        <v>11</v>
      </c>
      <c r="F184" s="89"/>
      <c r="G184" s="89"/>
      <c r="H184" s="89"/>
      <c r="I184" s="89"/>
      <c r="J184" s="89"/>
      <c r="K184" s="90"/>
      <c r="L184" s="93"/>
      <c r="M184" s="89"/>
    </row>
    <row r="185" spans="1:13" s="91" customFormat="1" ht="24" x14ac:dyDescent="0.2">
      <c r="A185" s="94" t="s">
        <v>442</v>
      </c>
      <c r="B185" s="95" t="s">
        <v>915</v>
      </c>
      <c r="C185" s="95" t="s">
        <v>443</v>
      </c>
      <c r="D185" s="96" t="s">
        <v>165</v>
      </c>
      <c r="E185" s="98">
        <v>1</v>
      </c>
      <c r="F185" s="89"/>
      <c r="G185" s="89"/>
      <c r="H185" s="89"/>
      <c r="I185" s="89"/>
      <c r="J185" s="89"/>
      <c r="K185" s="90"/>
      <c r="L185" s="93"/>
      <c r="M185" s="89"/>
    </row>
    <row r="186" spans="1:13" s="91" customFormat="1" x14ac:dyDescent="0.2">
      <c r="A186" s="94" t="s">
        <v>916</v>
      </c>
      <c r="B186" s="95" t="s">
        <v>917</v>
      </c>
      <c r="C186" s="95" t="s">
        <v>444</v>
      </c>
      <c r="D186" s="96" t="s">
        <v>165</v>
      </c>
      <c r="E186" s="98">
        <v>1</v>
      </c>
      <c r="F186" s="89"/>
      <c r="G186" s="89"/>
      <c r="H186" s="89"/>
      <c r="I186" s="89"/>
      <c r="J186" s="89"/>
      <c r="K186" s="90"/>
      <c r="L186" s="93"/>
      <c r="M186" s="89"/>
    </row>
    <row r="187" spans="1:13" s="91" customFormat="1" x14ac:dyDescent="0.2">
      <c r="A187" s="92"/>
      <c r="B187" s="223" t="s">
        <v>445</v>
      </c>
      <c r="C187" s="223"/>
      <c r="D187" s="223"/>
      <c r="E187" s="224"/>
      <c r="F187" s="89"/>
      <c r="G187" s="89"/>
      <c r="H187" s="89"/>
      <c r="I187" s="89"/>
      <c r="J187" s="89"/>
      <c r="K187" s="90"/>
      <c r="L187" s="93" t="s">
        <v>445</v>
      </c>
      <c r="M187" s="89"/>
    </row>
    <row r="188" spans="1:13" s="91" customFormat="1" ht="24" x14ac:dyDescent="0.2">
      <c r="A188" s="94" t="s">
        <v>446</v>
      </c>
      <c r="B188" s="95" t="s">
        <v>918</v>
      </c>
      <c r="C188" s="95" t="s">
        <v>447</v>
      </c>
      <c r="D188" s="96" t="s">
        <v>306</v>
      </c>
      <c r="E188" s="99">
        <v>0.11</v>
      </c>
      <c r="F188" s="89"/>
      <c r="G188" s="89"/>
      <c r="H188" s="89"/>
      <c r="I188" s="89"/>
      <c r="J188" s="89"/>
      <c r="K188" s="90"/>
      <c r="L188" s="93"/>
      <c r="M188" s="89"/>
    </row>
    <row r="189" spans="1:13" s="91" customFormat="1" x14ac:dyDescent="0.2">
      <c r="A189" s="94" t="s">
        <v>448</v>
      </c>
      <c r="B189" s="95" t="s">
        <v>919</v>
      </c>
      <c r="C189" s="95" t="s">
        <v>449</v>
      </c>
      <c r="D189" s="96" t="s">
        <v>165</v>
      </c>
      <c r="E189" s="98">
        <v>6</v>
      </c>
      <c r="F189" s="89"/>
      <c r="G189" s="89"/>
      <c r="H189" s="89"/>
      <c r="I189" s="89"/>
      <c r="J189" s="89"/>
      <c r="K189" s="90"/>
      <c r="L189" s="93"/>
      <c r="M189" s="89"/>
    </row>
    <row r="190" spans="1:13" s="91" customFormat="1" x14ac:dyDescent="0.2">
      <c r="A190" s="92"/>
      <c r="B190" s="223" t="s">
        <v>450</v>
      </c>
      <c r="C190" s="223"/>
      <c r="D190" s="223"/>
      <c r="E190" s="224"/>
      <c r="F190" s="89"/>
      <c r="G190" s="89"/>
      <c r="H190" s="89"/>
      <c r="I190" s="89"/>
      <c r="J190" s="89"/>
      <c r="K190" s="90"/>
      <c r="L190" s="93" t="s">
        <v>450</v>
      </c>
      <c r="M190" s="89"/>
    </row>
    <row r="191" spans="1:13" s="91" customFormat="1" x14ac:dyDescent="0.2">
      <c r="A191" s="94" t="s">
        <v>451</v>
      </c>
      <c r="B191" s="95" t="s">
        <v>920</v>
      </c>
      <c r="C191" s="95" t="s">
        <v>452</v>
      </c>
      <c r="D191" s="96" t="s">
        <v>453</v>
      </c>
      <c r="E191" s="98">
        <v>5</v>
      </c>
      <c r="F191" s="89"/>
      <c r="G191" s="89"/>
      <c r="H191" s="89"/>
      <c r="I191" s="89"/>
      <c r="J191" s="89"/>
      <c r="K191" s="90"/>
      <c r="L191" s="93"/>
      <c r="M191" s="89"/>
    </row>
    <row r="192" spans="1:13" s="91" customFormat="1" x14ac:dyDescent="0.2">
      <c r="A192" s="94" t="s">
        <v>921</v>
      </c>
      <c r="B192" s="95" t="s">
        <v>922</v>
      </c>
      <c r="C192" s="95" t="s">
        <v>454</v>
      </c>
      <c r="D192" s="96" t="s">
        <v>455</v>
      </c>
      <c r="E192" s="98">
        <v>3</v>
      </c>
      <c r="F192" s="89"/>
      <c r="G192" s="89"/>
      <c r="H192" s="89"/>
      <c r="I192" s="89"/>
      <c r="J192" s="89"/>
      <c r="K192" s="90"/>
      <c r="L192" s="93"/>
      <c r="M192" s="89"/>
    </row>
    <row r="193" spans="1:13" s="91" customFormat="1" x14ac:dyDescent="0.2">
      <c r="A193" s="94" t="s">
        <v>923</v>
      </c>
      <c r="B193" s="95" t="s">
        <v>924</v>
      </c>
      <c r="C193" s="95" t="s">
        <v>456</v>
      </c>
      <c r="D193" s="96" t="s">
        <v>455</v>
      </c>
      <c r="E193" s="98">
        <v>2</v>
      </c>
      <c r="F193" s="89"/>
      <c r="G193" s="89"/>
      <c r="H193" s="89"/>
      <c r="I193" s="89"/>
      <c r="J193" s="89"/>
      <c r="K193" s="90"/>
      <c r="L193" s="93"/>
      <c r="M193" s="89"/>
    </row>
    <row r="194" spans="1:13" s="91" customFormat="1" x14ac:dyDescent="0.2">
      <c r="A194" s="94" t="s">
        <v>457</v>
      </c>
      <c r="B194" s="95" t="s">
        <v>925</v>
      </c>
      <c r="C194" s="95" t="s">
        <v>458</v>
      </c>
      <c r="D194" s="96" t="s">
        <v>165</v>
      </c>
      <c r="E194" s="98">
        <v>2</v>
      </c>
      <c r="F194" s="89"/>
      <c r="G194" s="89"/>
      <c r="H194" s="89"/>
      <c r="I194" s="89"/>
      <c r="J194" s="89"/>
      <c r="K194" s="90"/>
      <c r="L194" s="93"/>
      <c r="M194" s="89"/>
    </row>
    <row r="195" spans="1:13" s="91" customFormat="1" x14ac:dyDescent="0.2">
      <c r="A195" s="225" t="s">
        <v>459</v>
      </c>
      <c r="B195" s="225"/>
      <c r="C195" s="225"/>
      <c r="D195" s="225"/>
      <c r="E195" s="225"/>
      <c r="F195" s="89"/>
      <c r="G195" s="89"/>
      <c r="H195" s="89"/>
      <c r="I195" s="89"/>
      <c r="J195" s="89"/>
      <c r="K195" s="90" t="s">
        <v>459</v>
      </c>
      <c r="L195" s="93"/>
      <c r="M195" s="89"/>
    </row>
    <row r="196" spans="1:13" s="91" customFormat="1" x14ac:dyDescent="0.2">
      <c r="A196" s="92"/>
      <c r="B196" s="223" t="s">
        <v>157</v>
      </c>
      <c r="C196" s="223"/>
      <c r="D196" s="223"/>
      <c r="E196" s="224"/>
      <c r="F196" s="89"/>
      <c r="G196" s="89"/>
      <c r="H196" s="89"/>
      <c r="I196" s="89"/>
      <c r="J196" s="89"/>
      <c r="K196" s="90"/>
      <c r="L196" s="93" t="s">
        <v>157</v>
      </c>
      <c r="M196" s="89"/>
    </row>
    <row r="197" spans="1:13" s="91" customFormat="1" x14ac:dyDescent="0.2">
      <c r="A197" s="94" t="s">
        <v>460</v>
      </c>
      <c r="B197" s="95" t="s">
        <v>926</v>
      </c>
      <c r="C197" s="95" t="s">
        <v>461</v>
      </c>
      <c r="D197" s="96" t="s">
        <v>462</v>
      </c>
      <c r="E197" s="99">
        <v>0.45</v>
      </c>
      <c r="F197" s="89"/>
      <c r="G197" s="89"/>
      <c r="H197" s="89"/>
      <c r="I197" s="89"/>
      <c r="J197" s="89"/>
      <c r="K197" s="90"/>
      <c r="L197" s="93"/>
      <c r="M197" s="89"/>
    </row>
    <row r="198" spans="1:13" s="91" customFormat="1" x14ac:dyDescent="0.2">
      <c r="A198" s="94" t="s">
        <v>463</v>
      </c>
      <c r="B198" s="95" t="s">
        <v>927</v>
      </c>
      <c r="C198" s="95" t="s">
        <v>464</v>
      </c>
      <c r="D198" s="96" t="s">
        <v>306</v>
      </c>
      <c r="E198" s="99">
        <v>0.01</v>
      </c>
      <c r="F198" s="89"/>
      <c r="G198" s="89"/>
      <c r="H198" s="89"/>
      <c r="I198" s="89"/>
      <c r="J198" s="89"/>
      <c r="K198" s="90"/>
      <c r="L198" s="93"/>
      <c r="M198" s="89"/>
    </row>
    <row r="199" spans="1:13" s="91" customFormat="1" x14ac:dyDescent="0.2">
      <c r="A199" s="92"/>
      <c r="B199" s="223" t="s">
        <v>465</v>
      </c>
      <c r="C199" s="223"/>
      <c r="D199" s="223"/>
      <c r="E199" s="224"/>
      <c r="F199" s="89"/>
      <c r="G199" s="89"/>
      <c r="H199" s="89"/>
      <c r="I199" s="89"/>
      <c r="J199" s="89"/>
      <c r="K199" s="90"/>
      <c r="L199" s="93" t="s">
        <v>465</v>
      </c>
      <c r="M199" s="89"/>
    </row>
    <row r="200" spans="1:13" s="91" customFormat="1" ht="24" x14ac:dyDescent="0.2">
      <c r="A200" s="94" t="s">
        <v>466</v>
      </c>
      <c r="B200" s="95" t="s">
        <v>928</v>
      </c>
      <c r="C200" s="95" t="s">
        <v>467</v>
      </c>
      <c r="D200" s="96" t="s">
        <v>165</v>
      </c>
      <c r="E200" s="98">
        <v>1</v>
      </c>
      <c r="F200" s="89"/>
      <c r="G200" s="89"/>
      <c r="H200" s="89"/>
      <c r="I200" s="89"/>
      <c r="J200" s="89"/>
      <c r="K200" s="90"/>
      <c r="L200" s="93"/>
      <c r="M200" s="89"/>
    </row>
    <row r="201" spans="1:13" s="91" customFormat="1" x14ac:dyDescent="0.2">
      <c r="A201" s="94" t="s">
        <v>468</v>
      </c>
      <c r="B201" s="95" t="s">
        <v>929</v>
      </c>
      <c r="C201" s="95" t="s">
        <v>469</v>
      </c>
      <c r="D201" s="96" t="s">
        <v>165</v>
      </c>
      <c r="E201" s="98">
        <v>1</v>
      </c>
      <c r="F201" s="89"/>
      <c r="G201" s="89"/>
      <c r="H201" s="89"/>
      <c r="I201" s="89"/>
      <c r="J201" s="89"/>
      <c r="K201" s="90"/>
      <c r="L201" s="93"/>
      <c r="M201" s="89"/>
    </row>
    <row r="202" spans="1:13" s="91" customFormat="1" x14ac:dyDescent="0.2">
      <c r="A202" s="94" t="s">
        <v>470</v>
      </c>
      <c r="B202" s="95" t="s">
        <v>930</v>
      </c>
      <c r="C202" s="95" t="s">
        <v>471</v>
      </c>
      <c r="D202" s="96" t="s">
        <v>165</v>
      </c>
      <c r="E202" s="98">
        <v>1</v>
      </c>
      <c r="F202" s="89"/>
      <c r="G202" s="89"/>
      <c r="H202" s="89"/>
      <c r="I202" s="89"/>
      <c r="J202" s="89"/>
      <c r="K202" s="90"/>
      <c r="L202" s="93"/>
      <c r="M202" s="89"/>
    </row>
    <row r="203" spans="1:13" s="91" customFormat="1" ht="36" x14ac:dyDescent="0.2">
      <c r="A203" s="94" t="s">
        <v>931</v>
      </c>
      <c r="B203" s="95" t="s">
        <v>932</v>
      </c>
      <c r="C203" s="95" t="s">
        <v>472</v>
      </c>
      <c r="D203" s="96" t="s">
        <v>165</v>
      </c>
      <c r="E203" s="98">
        <v>1</v>
      </c>
      <c r="F203" s="89"/>
      <c r="G203" s="89"/>
      <c r="H203" s="89"/>
      <c r="I203" s="89"/>
      <c r="J203" s="89"/>
      <c r="K203" s="90"/>
      <c r="L203" s="93"/>
      <c r="M203" s="89"/>
    </row>
    <row r="204" spans="1:13" s="91" customFormat="1" x14ac:dyDescent="0.2">
      <c r="A204" s="94" t="s">
        <v>473</v>
      </c>
      <c r="B204" s="95" t="s">
        <v>933</v>
      </c>
      <c r="C204" s="95" t="s">
        <v>474</v>
      </c>
      <c r="D204" s="96" t="s">
        <v>165</v>
      </c>
      <c r="E204" s="98">
        <v>19</v>
      </c>
      <c r="F204" s="89"/>
      <c r="G204" s="89"/>
      <c r="H204" s="89"/>
      <c r="I204" s="89"/>
      <c r="J204" s="89"/>
      <c r="K204" s="90"/>
      <c r="L204" s="93"/>
      <c r="M204" s="89"/>
    </row>
    <row r="205" spans="1:13" s="91" customFormat="1" x14ac:dyDescent="0.2">
      <c r="A205" s="94" t="s">
        <v>934</v>
      </c>
      <c r="B205" s="95" t="s">
        <v>935</v>
      </c>
      <c r="C205" s="95" t="s">
        <v>475</v>
      </c>
      <c r="D205" s="96" t="s">
        <v>165</v>
      </c>
      <c r="E205" s="98">
        <v>1</v>
      </c>
      <c r="F205" s="89"/>
      <c r="G205" s="89"/>
      <c r="H205" s="89"/>
      <c r="I205" s="89"/>
      <c r="J205" s="89"/>
      <c r="K205" s="90"/>
      <c r="L205" s="93"/>
      <c r="M205" s="89"/>
    </row>
    <row r="206" spans="1:13" s="91" customFormat="1" x14ac:dyDescent="0.2">
      <c r="A206" s="94" t="s">
        <v>936</v>
      </c>
      <c r="B206" s="95" t="s">
        <v>937</v>
      </c>
      <c r="C206" s="95" t="s">
        <v>476</v>
      </c>
      <c r="D206" s="96" t="s">
        <v>165</v>
      </c>
      <c r="E206" s="98">
        <v>5</v>
      </c>
      <c r="F206" s="89"/>
      <c r="G206" s="89"/>
      <c r="H206" s="89"/>
      <c r="I206" s="89"/>
      <c r="J206" s="89"/>
      <c r="K206" s="90"/>
      <c r="L206" s="93"/>
      <c r="M206" s="89"/>
    </row>
    <row r="207" spans="1:13" s="91" customFormat="1" x14ac:dyDescent="0.2">
      <c r="A207" s="94" t="s">
        <v>938</v>
      </c>
      <c r="B207" s="95" t="s">
        <v>939</v>
      </c>
      <c r="C207" s="95" t="s">
        <v>477</v>
      </c>
      <c r="D207" s="96" t="s">
        <v>165</v>
      </c>
      <c r="E207" s="98">
        <v>4</v>
      </c>
      <c r="F207" s="89"/>
      <c r="G207" s="89"/>
      <c r="H207" s="89"/>
      <c r="I207" s="89"/>
      <c r="J207" s="89"/>
      <c r="K207" s="90"/>
      <c r="L207" s="93"/>
      <c r="M207" s="89"/>
    </row>
    <row r="208" spans="1:13" s="91" customFormat="1" x14ac:dyDescent="0.2">
      <c r="A208" s="94" t="s">
        <v>940</v>
      </c>
      <c r="B208" s="95" t="s">
        <v>941</v>
      </c>
      <c r="C208" s="95" t="s">
        <v>479</v>
      </c>
      <c r="D208" s="96" t="s">
        <v>165</v>
      </c>
      <c r="E208" s="98">
        <v>4</v>
      </c>
      <c r="F208" s="89"/>
      <c r="G208" s="89"/>
      <c r="H208" s="89"/>
      <c r="I208" s="89"/>
      <c r="J208" s="89"/>
      <c r="K208" s="90"/>
      <c r="L208" s="93"/>
      <c r="M208" s="89"/>
    </row>
    <row r="209" spans="1:13" s="91" customFormat="1" x14ac:dyDescent="0.2">
      <c r="A209" s="94" t="s">
        <v>942</v>
      </c>
      <c r="B209" s="95" t="s">
        <v>943</v>
      </c>
      <c r="C209" s="95" t="s">
        <v>480</v>
      </c>
      <c r="D209" s="96" t="s">
        <v>165</v>
      </c>
      <c r="E209" s="98">
        <v>5</v>
      </c>
      <c r="F209" s="89"/>
      <c r="G209" s="89"/>
      <c r="H209" s="89"/>
      <c r="I209" s="89"/>
      <c r="J209" s="89"/>
      <c r="K209" s="90"/>
      <c r="L209" s="93"/>
      <c r="M209" s="89"/>
    </row>
    <row r="210" spans="1:13" s="91" customFormat="1" x14ac:dyDescent="0.2">
      <c r="A210" s="92"/>
      <c r="B210" s="223" t="s">
        <v>481</v>
      </c>
      <c r="C210" s="223"/>
      <c r="D210" s="223"/>
      <c r="E210" s="224"/>
      <c r="F210" s="89"/>
      <c r="G210" s="89"/>
      <c r="H210" s="89"/>
      <c r="I210" s="89"/>
      <c r="J210" s="89"/>
      <c r="K210" s="90"/>
      <c r="L210" s="93" t="s">
        <v>481</v>
      </c>
      <c r="M210" s="89"/>
    </row>
    <row r="211" spans="1:13" s="91" customFormat="1" x14ac:dyDescent="0.2">
      <c r="A211" s="94" t="s">
        <v>482</v>
      </c>
      <c r="B211" s="95" t="s">
        <v>944</v>
      </c>
      <c r="C211" s="95" t="s">
        <v>483</v>
      </c>
      <c r="D211" s="96" t="s">
        <v>306</v>
      </c>
      <c r="E211" s="99">
        <v>0.44</v>
      </c>
      <c r="F211" s="89"/>
      <c r="G211" s="89"/>
      <c r="H211" s="89"/>
      <c r="I211" s="89"/>
      <c r="J211" s="89"/>
      <c r="K211" s="90"/>
      <c r="L211" s="93"/>
      <c r="M211" s="89"/>
    </row>
    <row r="212" spans="1:13" s="91" customFormat="1" ht="24" x14ac:dyDescent="0.2">
      <c r="A212" s="94" t="s">
        <v>484</v>
      </c>
      <c r="B212" s="95" t="s">
        <v>945</v>
      </c>
      <c r="C212" s="95" t="s">
        <v>485</v>
      </c>
      <c r="D212" s="96" t="s">
        <v>165</v>
      </c>
      <c r="E212" s="98">
        <v>38</v>
      </c>
      <c r="F212" s="89"/>
      <c r="G212" s="89"/>
      <c r="H212" s="89"/>
      <c r="I212" s="89"/>
      <c r="J212" s="89"/>
      <c r="K212" s="90"/>
      <c r="L212" s="93"/>
      <c r="M212" s="89"/>
    </row>
    <row r="213" spans="1:13" s="91" customFormat="1" x14ac:dyDescent="0.2">
      <c r="A213" s="94" t="s">
        <v>486</v>
      </c>
      <c r="B213" s="95" t="s">
        <v>946</v>
      </c>
      <c r="C213" s="95" t="s">
        <v>487</v>
      </c>
      <c r="D213" s="96" t="s">
        <v>165</v>
      </c>
      <c r="E213" s="98">
        <v>1</v>
      </c>
      <c r="F213" s="89"/>
      <c r="G213" s="89"/>
      <c r="H213" s="89"/>
      <c r="I213" s="89"/>
      <c r="J213" s="89"/>
      <c r="K213" s="90"/>
      <c r="L213" s="93"/>
      <c r="M213" s="89"/>
    </row>
    <row r="214" spans="1:13" s="91" customFormat="1" x14ac:dyDescent="0.2">
      <c r="A214" s="94" t="s">
        <v>488</v>
      </c>
      <c r="B214" s="95" t="s">
        <v>947</v>
      </c>
      <c r="C214" s="95" t="s">
        <v>489</v>
      </c>
      <c r="D214" s="96" t="s">
        <v>165</v>
      </c>
      <c r="E214" s="98">
        <v>5</v>
      </c>
      <c r="F214" s="89"/>
      <c r="G214" s="89"/>
      <c r="H214" s="89"/>
      <c r="I214" s="89"/>
      <c r="J214" s="89"/>
      <c r="K214" s="90"/>
      <c r="L214" s="93"/>
      <c r="M214" s="89"/>
    </row>
    <row r="215" spans="1:13" s="91" customFormat="1" x14ac:dyDescent="0.2">
      <c r="A215" s="94" t="s">
        <v>490</v>
      </c>
      <c r="B215" s="95" t="s">
        <v>948</v>
      </c>
      <c r="C215" s="95" t="s">
        <v>491</v>
      </c>
      <c r="D215" s="96" t="s">
        <v>306</v>
      </c>
      <c r="E215" s="102">
        <v>0.1</v>
      </c>
      <c r="F215" s="89"/>
      <c r="G215" s="89"/>
      <c r="H215" s="89"/>
      <c r="I215" s="89"/>
      <c r="J215" s="89"/>
      <c r="K215" s="90"/>
      <c r="L215" s="93"/>
      <c r="M215" s="89"/>
    </row>
    <row r="216" spans="1:13" s="91" customFormat="1" x14ac:dyDescent="0.2">
      <c r="A216" s="94" t="s">
        <v>492</v>
      </c>
      <c r="B216" s="95" t="s">
        <v>949</v>
      </c>
      <c r="C216" s="95" t="s">
        <v>493</v>
      </c>
      <c r="D216" s="96" t="s">
        <v>165</v>
      </c>
      <c r="E216" s="98">
        <v>7</v>
      </c>
      <c r="F216" s="89"/>
      <c r="G216" s="89"/>
      <c r="H216" s="89"/>
      <c r="I216" s="89"/>
      <c r="J216" s="89"/>
      <c r="K216" s="90"/>
      <c r="L216" s="93"/>
      <c r="M216" s="89"/>
    </row>
    <row r="217" spans="1:13" s="91" customFormat="1" x14ac:dyDescent="0.2">
      <c r="A217" s="94" t="s">
        <v>494</v>
      </c>
      <c r="B217" s="95" t="s">
        <v>950</v>
      </c>
      <c r="C217" s="95" t="s">
        <v>495</v>
      </c>
      <c r="D217" s="96" t="s">
        <v>165</v>
      </c>
      <c r="E217" s="98">
        <v>3</v>
      </c>
      <c r="F217" s="89"/>
      <c r="G217" s="89"/>
      <c r="H217" s="89"/>
      <c r="I217" s="89"/>
      <c r="J217" s="89"/>
      <c r="K217" s="90"/>
      <c r="L217" s="93"/>
      <c r="M217" s="89"/>
    </row>
    <row r="218" spans="1:13" s="91" customFormat="1" x14ac:dyDescent="0.2">
      <c r="A218" s="92"/>
      <c r="B218" s="223" t="s">
        <v>496</v>
      </c>
      <c r="C218" s="223"/>
      <c r="D218" s="223"/>
      <c r="E218" s="224"/>
      <c r="F218" s="89"/>
      <c r="G218" s="89"/>
      <c r="H218" s="89"/>
      <c r="I218" s="89"/>
      <c r="J218" s="89"/>
      <c r="K218" s="90"/>
      <c r="L218" s="93" t="s">
        <v>496</v>
      </c>
      <c r="M218" s="89"/>
    </row>
    <row r="219" spans="1:13" s="91" customFormat="1" x14ac:dyDescent="0.2">
      <c r="A219" s="94" t="s">
        <v>497</v>
      </c>
      <c r="B219" s="95" t="s">
        <v>951</v>
      </c>
      <c r="C219" s="95" t="s">
        <v>498</v>
      </c>
      <c r="D219" s="96" t="s">
        <v>306</v>
      </c>
      <c r="E219" s="99">
        <v>0.14000000000000001</v>
      </c>
      <c r="F219" s="89"/>
      <c r="G219" s="89"/>
      <c r="H219" s="89"/>
      <c r="I219" s="89"/>
      <c r="J219" s="89"/>
      <c r="K219" s="90"/>
      <c r="L219" s="93"/>
      <c r="M219" s="89"/>
    </row>
    <row r="220" spans="1:13" s="91" customFormat="1" x14ac:dyDescent="0.2">
      <c r="A220" s="94" t="s">
        <v>499</v>
      </c>
      <c r="B220" s="95" t="s">
        <v>952</v>
      </c>
      <c r="C220" s="95" t="s">
        <v>500</v>
      </c>
      <c r="D220" s="96" t="s">
        <v>165</v>
      </c>
      <c r="E220" s="98">
        <v>14</v>
      </c>
      <c r="F220" s="89"/>
      <c r="G220" s="89"/>
      <c r="H220" s="89"/>
      <c r="I220" s="89"/>
      <c r="J220" s="89"/>
      <c r="K220" s="90"/>
      <c r="L220" s="93"/>
      <c r="M220" s="89"/>
    </row>
    <row r="221" spans="1:13" s="91" customFormat="1" x14ac:dyDescent="0.2">
      <c r="A221" s="94" t="s">
        <v>501</v>
      </c>
      <c r="B221" s="95" t="s">
        <v>953</v>
      </c>
      <c r="C221" s="95" t="s">
        <v>502</v>
      </c>
      <c r="D221" s="96" t="s">
        <v>503</v>
      </c>
      <c r="E221" s="100">
        <v>1.4E-2</v>
      </c>
      <c r="F221" s="89"/>
      <c r="G221" s="89"/>
      <c r="H221" s="89"/>
      <c r="I221" s="89"/>
      <c r="J221" s="89"/>
      <c r="K221" s="90"/>
      <c r="L221" s="93"/>
      <c r="M221" s="89"/>
    </row>
    <row r="222" spans="1:13" s="91" customFormat="1" x14ac:dyDescent="0.2">
      <c r="A222" s="94" t="s">
        <v>504</v>
      </c>
      <c r="B222" s="95" t="s">
        <v>954</v>
      </c>
      <c r="C222" s="95" t="s">
        <v>505</v>
      </c>
      <c r="D222" s="96" t="s">
        <v>306</v>
      </c>
      <c r="E222" s="99">
        <v>0.04</v>
      </c>
      <c r="F222" s="89"/>
      <c r="G222" s="89"/>
      <c r="H222" s="89"/>
      <c r="I222" s="89"/>
      <c r="J222" s="89"/>
      <c r="K222" s="90"/>
      <c r="L222" s="93"/>
      <c r="M222" s="89"/>
    </row>
    <row r="223" spans="1:13" s="91" customFormat="1" x14ac:dyDescent="0.2">
      <c r="A223" s="94" t="s">
        <v>506</v>
      </c>
      <c r="B223" s="95" t="s">
        <v>955</v>
      </c>
      <c r="C223" s="95" t="s">
        <v>507</v>
      </c>
      <c r="D223" s="96" t="s">
        <v>165</v>
      </c>
      <c r="E223" s="98">
        <v>4</v>
      </c>
      <c r="F223" s="89"/>
      <c r="G223" s="89"/>
      <c r="H223" s="89"/>
      <c r="I223" s="89"/>
      <c r="J223" s="89"/>
      <c r="K223" s="90"/>
      <c r="L223" s="93"/>
      <c r="M223" s="89"/>
    </row>
    <row r="224" spans="1:13" s="91" customFormat="1" x14ac:dyDescent="0.2">
      <c r="A224" s="94" t="s">
        <v>508</v>
      </c>
      <c r="B224" s="95" t="s">
        <v>956</v>
      </c>
      <c r="C224" s="95" t="s">
        <v>502</v>
      </c>
      <c r="D224" s="96" t="s">
        <v>503</v>
      </c>
      <c r="E224" s="100">
        <v>4.0000000000000001E-3</v>
      </c>
      <c r="F224" s="89"/>
      <c r="G224" s="89"/>
      <c r="H224" s="89"/>
      <c r="I224" s="89"/>
      <c r="J224" s="89"/>
      <c r="K224" s="90"/>
      <c r="L224" s="93"/>
      <c r="M224" s="89"/>
    </row>
    <row r="225" spans="1:13" s="91" customFormat="1" x14ac:dyDescent="0.2">
      <c r="A225" s="94" t="s">
        <v>509</v>
      </c>
      <c r="B225" s="95" t="s">
        <v>957</v>
      </c>
      <c r="C225" s="95" t="s">
        <v>510</v>
      </c>
      <c r="D225" s="96" t="s">
        <v>306</v>
      </c>
      <c r="E225" s="99">
        <v>0.35</v>
      </c>
      <c r="F225" s="89"/>
      <c r="G225" s="89"/>
      <c r="H225" s="89"/>
      <c r="I225" s="89"/>
      <c r="J225" s="89"/>
      <c r="K225" s="90"/>
      <c r="L225" s="93"/>
      <c r="M225" s="89"/>
    </row>
    <row r="226" spans="1:13" s="91" customFormat="1" x14ac:dyDescent="0.2">
      <c r="A226" s="94" t="s">
        <v>511</v>
      </c>
      <c r="B226" s="95" t="s">
        <v>958</v>
      </c>
      <c r="C226" s="95" t="s">
        <v>512</v>
      </c>
      <c r="D226" s="96" t="s">
        <v>306</v>
      </c>
      <c r="E226" s="102">
        <v>0.2</v>
      </c>
      <c r="F226" s="89"/>
      <c r="G226" s="89"/>
      <c r="H226" s="89"/>
      <c r="I226" s="89"/>
      <c r="J226" s="89"/>
      <c r="K226" s="90"/>
      <c r="L226" s="93"/>
      <c r="M226" s="89"/>
    </row>
    <row r="227" spans="1:13" s="91" customFormat="1" x14ac:dyDescent="0.2">
      <c r="A227" s="94" t="s">
        <v>513</v>
      </c>
      <c r="B227" s="95" t="s">
        <v>959</v>
      </c>
      <c r="C227" s="95" t="s">
        <v>514</v>
      </c>
      <c r="D227" s="96" t="s">
        <v>306</v>
      </c>
      <c r="E227" s="99">
        <v>0.15</v>
      </c>
      <c r="F227" s="89"/>
      <c r="G227" s="89"/>
      <c r="H227" s="89"/>
      <c r="I227" s="89"/>
      <c r="J227" s="89"/>
      <c r="K227" s="90"/>
      <c r="L227" s="93"/>
      <c r="M227" s="89"/>
    </row>
    <row r="228" spans="1:13" s="91" customFormat="1" x14ac:dyDescent="0.2">
      <c r="A228" s="94" t="s">
        <v>515</v>
      </c>
      <c r="B228" s="95" t="s">
        <v>960</v>
      </c>
      <c r="C228" s="95" t="s">
        <v>502</v>
      </c>
      <c r="D228" s="96" t="s">
        <v>503</v>
      </c>
      <c r="E228" s="100">
        <v>3.5000000000000003E-2</v>
      </c>
      <c r="F228" s="89"/>
      <c r="G228" s="89"/>
      <c r="H228" s="89"/>
      <c r="I228" s="89"/>
      <c r="J228" s="89"/>
      <c r="K228" s="90"/>
      <c r="L228" s="93"/>
      <c r="M228" s="89"/>
    </row>
    <row r="229" spans="1:13" s="91" customFormat="1" x14ac:dyDescent="0.2">
      <c r="A229" s="92"/>
      <c r="B229" s="223" t="s">
        <v>384</v>
      </c>
      <c r="C229" s="223"/>
      <c r="D229" s="223"/>
      <c r="E229" s="224"/>
      <c r="F229" s="89"/>
      <c r="G229" s="89"/>
      <c r="H229" s="89"/>
      <c r="I229" s="89"/>
      <c r="J229" s="89"/>
      <c r="K229" s="90"/>
      <c r="L229" s="93" t="s">
        <v>384</v>
      </c>
      <c r="M229" s="89"/>
    </row>
    <row r="230" spans="1:13" s="91" customFormat="1" ht="24" x14ac:dyDescent="0.2">
      <c r="A230" s="94" t="s">
        <v>516</v>
      </c>
      <c r="B230" s="95" t="s">
        <v>961</v>
      </c>
      <c r="C230" s="95" t="s">
        <v>517</v>
      </c>
      <c r="D230" s="96" t="s">
        <v>201</v>
      </c>
      <c r="E230" s="98">
        <v>2</v>
      </c>
      <c r="F230" s="89"/>
      <c r="G230" s="89"/>
      <c r="H230" s="89"/>
      <c r="I230" s="89"/>
      <c r="J230" s="89"/>
      <c r="K230" s="90"/>
      <c r="L230" s="93"/>
      <c r="M230" s="89"/>
    </row>
    <row r="231" spans="1:13" s="91" customFormat="1" ht="24" x14ac:dyDescent="0.2">
      <c r="A231" s="94" t="s">
        <v>518</v>
      </c>
      <c r="B231" s="95" t="s">
        <v>962</v>
      </c>
      <c r="C231" s="95" t="s">
        <v>519</v>
      </c>
      <c r="D231" s="96" t="s">
        <v>168</v>
      </c>
      <c r="E231" s="98">
        <v>200</v>
      </c>
      <c r="F231" s="89"/>
      <c r="G231" s="89"/>
      <c r="H231" s="89"/>
      <c r="I231" s="89"/>
      <c r="J231" s="89"/>
      <c r="K231" s="90"/>
      <c r="L231" s="93"/>
      <c r="M231" s="89"/>
    </row>
    <row r="232" spans="1:13" s="91" customFormat="1" x14ac:dyDescent="0.2">
      <c r="A232" s="94" t="s">
        <v>520</v>
      </c>
      <c r="B232" s="95" t="s">
        <v>963</v>
      </c>
      <c r="C232" s="95" t="s">
        <v>521</v>
      </c>
      <c r="D232" s="96" t="s">
        <v>306</v>
      </c>
      <c r="E232" s="102">
        <v>1.5</v>
      </c>
      <c r="F232" s="89"/>
      <c r="G232" s="89"/>
      <c r="H232" s="89"/>
      <c r="I232" s="89"/>
      <c r="J232" s="89"/>
      <c r="K232" s="90"/>
      <c r="L232" s="93"/>
      <c r="M232" s="89"/>
    </row>
    <row r="233" spans="1:13" s="91" customFormat="1" ht="24" x14ac:dyDescent="0.2">
      <c r="A233" s="94" t="s">
        <v>522</v>
      </c>
      <c r="B233" s="95" t="s">
        <v>964</v>
      </c>
      <c r="C233" s="95" t="s">
        <v>523</v>
      </c>
      <c r="D233" s="96" t="s">
        <v>201</v>
      </c>
      <c r="E233" s="98">
        <v>2</v>
      </c>
      <c r="F233" s="89"/>
      <c r="G233" s="89"/>
      <c r="H233" s="89"/>
      <c r="I233" s="89"/>
      <c r="J233" s="89"/>
      <c r="K233" s="90"/>
      <c r="L233" s="93"/>
      <c r="M233" s="89"/>
    </row>
    <row r="234" spans="1:13" s="91" customFormat="1" x14ac:dyDescent="0.2">
      <c r="A234" s="94" t="s">
        <v>524</v>
      </c>
      <c r="B234" s="95" t="s">
        <v>965</v>
      </c>
      <c r="C234" s="95" t="s">
        <v>525</v>
      </c>
      <c r="D234" s="96" t="s">
        <v>165</v>
      </c>
      <c r="E234" s="98">
        <v>35</v>
      </c>
      <c r="F234" s="89"/>
      <c r="G234" s="89"/>
      <c r="H234" s="89"/>
      <c r="I234" s="89"/>
      <c r="J234" s="89"/>
      <c r="K234" s="90"/>
      <c r="L234" s="93"/>
      <c r="M234" s="89"/>
    </row>
    <row r="235" spans="1:13" s="91" customFormat="1" x14ac:dyDescent="0.2">
      <c r="A235" s="94" t="s">
        <v>526</v>
      </c>
      <c r="B235" s="95" t="s">
        <v>966</v>
      </c>
      <c r="C235" s="95" t="s">
        <v>527</v>
      </c>
      <c r="D235" s="96" t="s">
        <v>409</v>
      </c>
      <c r="E235" s="100">
        <v>0.20399999999999999</v>
      </c>
      <c r="F235" s="89"/>
      <c r="G235" s="89"/>
      <c r="H235" s="89"/>
      <c r="I235" s="89"/>
      <c r="J235" s="89"/>
      <c r="K235" s="90"/>
      <c r="L235" s="93"/>
      <c r="M235" s="89"/>
    </row>
    <row r="236" spans="1:13" s="91" customFormat="1" ht="24" x14ac:dyDescent="0.2">
      <c r="A236" s="94" t="s">
        <v>528</v>
      </c>
      <c r="B236" s="95" t="s">
        <v>967</v>
      </c>
      <c r="C236" s="95" t="s">
        <v>529</v>
      </c>
      <c r="D236" s="96" t="s">
        <v>201</v>
      </c>
      <c r="E236" s="102">
        <v>0.4</v>
      </c>
      <c r="F236" s="89"/>
      <c r="G236" s="89"/>
      <c r="H236" s="89"/>
      <c r="I236" s="89"/>
      <c r="J236" s="89"/>
      <c r="K236" s="90"/>
      <c r="L236" s="93"/>
      <c r="M236" s="89"/>
    </row>
    <row r="237" spans="1:13" s="91" customFormat="1" x14ac:dyDescent="0.2">
      <c r="A237" s="94" t="s">
        <v>530</v>
      </c>
      <c r="B237" s="95" t="s">
        <v>968</v>
      </c>
      <c r="C237" s="95" t="s">
        <v>531</v>
      </c>
      <c r="D237" s="96" t="s">
        <v>409</v>
      </c>
      <c r="E237" s="97">
        <v>4.0800000000000003E-2</v>
      </c>
      <c r="F237" s="89"/>
      <c r="G237" s="89"/>
      <c r="H237" s="89"/>
      <c r="I237" s="89"/>
      <c r="J237" s="89"/>
      <c r="K237" s="90"/>
      <c r="L237" s="93"/>
      <c r="M237" s="89"/>
    </row>
    <row r="238" spans="1:13" s="91" customFormat="1" ht="24" x14ac:dyDescent="0.2">
      <c r="A238" s="94" t="s">
        <v>532</v>
      </c>
      <c r="B238" s="95" t="s">
        <v>969</v>
      </c>
      <c r="C238" s="95" t="s">
        <v>533</v>
      </c>
      <c r="D238" s="96" t="s">
        <v>201</v>
      </c>
      <c r="E238" s="102">
        <v>1.5</v>
      </c>
      <c r="F238" s="89"/>
      <c r="G238" s="89"/>
      <c r="H238" s="89"/>
      <c r="I238" s="89"/>
      <c r="J238" s="89"/>
      <c r="K238" s="90"/>
      <c r="L238" s="93"/>
      <c r="M238" s="89"/>
    </row>
    <row r="239" spans="1:13" s="91" customFormat="1" x14ac:dyDescent="0.2">
      <c r="A239" s="94" t="s">
        <v>534</v>
      </c>
      <c r="B239" s="95" t="s">
        <v>970</v>
      </c>
      <c r="C239" s="95" t="s">
        <v>535</v>
      </c>
      <c r="D239" s="96" t="s">
        <v>409</v>
      </c>
      <c r="E239" s="100">
        <v>0.153</v>
      </c>
      <c r="F239" s="89"/>
      <c r="G239" s="89"/>
      <c r="H239" s="89"/>
      <c r="I239" s="89"/>
      <c r="J239" s="89"/>
      <c r="K239" s="90"/>
      <c r="L239" s="93"/>
      <c r="M239" s="89"/>
    </row>
    <row r="240" spans="1:13" s="91" customFormat="1" ht="24" x14ac:dyDescent="0.2">
      <c r="A240" s="94" t="s">
        <v>536</v>
      </c>
      <c r="B240" s="95" t="s">
        <v>971</v>
      </c>
      <c r="C240" s="95" t="s">
        <v>529</v>
      </c>
      <c r="D240" s="96" t="s">
        <v>201</v>
      </c>
      <c r="E240" s="99">
        <v>1.1499999999999999</v>
      </c>
      <c r="F240" s="89"/>
      <c r="G240" s="89"/>
      <c r="H240" s="89"/>
      <c r="I240" s="89"/>
      <c r="J240" s="89"/>
      <c r="K240" s="90"/>
      <c r="L240" s="93"/>
      <c r="M240" s="89"/>
    </row>
    <row r="241" spans="1:13" s="91" customFormat="1" x14ac:dyDescent="0.2">
      <c r="A241" s="94" t="s">
        <v>537</v>
      </c>
      <c r="B241" s="95" t="s">
        <v>972</v>
      </c>
      <c r="C241" s="95" t="s">
        <v>535</v>
      </c>
      <c r="D241" s="96" t="s">
        <v>409</v>
      </c>
      <c r="E241" s="97">
        <v>0.1173</v>
      </c>
      <c r="F241" s="89"/>
      <c r="G241" s="89"/>
      <c r="H241" s="89"/>
      <c r="I241" s="89"/>
      <c r="J241" s="89"/>
      <c r="K241" s="90"/>
      <c r="L241" s="93"/>
      <c r="M241" s="89"/>
    </row>
    <row r="242" spans="1:13" s="91" customFormat="1" ht="24" x14ac:dyDescent="0.2">
      <c r="A242" s="94" t="s">
        <v>538</v>
      </c>
      <c r="B242" s="95" t="s">
        <v>973</v>
      </c>
      <c r="C242" s="95" t="s">
        <v>529</v>
      </c>
      <c r="D242" s="96" t="s">
        <v>201</v>
      </c>
      <c r="E242" s="102">
        <v>0.4</v>
      </c>
      <c r="F242" s="89"/>
      <c r="G242" s="89"/>
      <c r="H242" s="89"/>
      <c r="I242" s="89"/>
      <c r="J242" s="89"/>
      <c r="K242" s="90"/>
      <c r="L242" s="93"/>
      <c r="M242" s="89"/>
    </row>
    <row r="243" spans="1:13" s="91" customFormat="1" x14ac:dyDescent="0.2">
      <c r="A243" s="94" t="s">
        <v>539</v>
      </c>
      <c r="B243" s="95" t="s">
        <v>974</v>
      </c>
      <c r="C243" s="95" t="s">
        <v>540</v>
      </c>
      <c r="D243" s="96" t="s">
        <v>409</v>
      </c>
      <c r="E243" s="97">
        <v>4.0800000000000003E-2</v>
      </c>
      <c r="F243" s="89"/>
      <c r="G243" s="89"/>
      <c r="H243" s="89"/>
      <c r="I243" s="89"/>
      <c r="J243" s="89"/>
      <c r="K243" s="90"/>
      <c r="L243" s="93"/>
      <c r="M243" s="89"/>
    </row>
    <row r="244" spans="1:13" s="91" customFormat="1" x14ac:dyDescent="0.2">
      <c r="A244" s="225" t="s">
        <v>541</v>
      </c>
      <c r="B244" s="225"/>
      <c r="C244" s="225"/>
      <c r="D244" s="225"/>
      <c r="E244" s="225"/>
      <c r="F244" s="89"/>
      <c r="G244" s="89"/>
      <c r="H244" s="89"/>
      <c r="I244" s="89"/>
      <c r="J244" s="89"/>
      <c r="K244" s="90" t="s">
        <v>541</v>
      </c>
      <c r="L244" s="93"/>
      <c r="M244" s="89"/>
    </row>
    <row r="245" spans="1:13" s="91" customFormat="1" x14ac:dyDescent="0.2">
      <c r="A245" s="92"/>
      <c r="B245" s="223" t="s">
        <v>542</v>
      </c>
      <c r="C245" s="223"/>
      <c r="D245" s="223"/>
      <c r="E245" s="224"/>
      <c r="F245" s="89"/>
      <c r="G245" s="89"/>
      <c r="H245" s="89"/>
      <c r="I245" s="89"/>
      <c r="J245" s="89"/>
      <c r="K245" s="90"/>
      <c r="L245" s="93" t="s">
        <v>542</v>
      </c>
      <c r="M245" s="89"/>
    </row>
    <row r="246" spans="1:13" s="91" customFormat="1" x14ac:dyDescent="0.2">
      <c r="A246" s="94" t="s">
        <v>543</v>
      </c>
      <c r="B246" s="95" t="s">
        <v>975</v>
      </c>
      <c r="C246" s="95" t="s">
        <v>544</v>
      </c>
      <c r="D246" s="96" t="s">
        <v>165</v>
      </c>
      <c r="E246" s="98">
        <v>1</v>
      </c>
      <c r="F246" s="89"/>
      <c r="G246" s="89"/>
      <c r="H246" s="89"/>
      <c r="I246" s="89"/>
      <c r="J246" s="89"/>
      <c r="K246" s="90"/>
      <c r="L246" s="93"/>
      <c r="M246" s="89"/>
    </row>
    <row r="247" spans="1:13" s="91" customFormat="1" x14ac:dyDescent="0.2">
      <c r="A247" s="94" t="s">
        <v>976</v>
      </c>
      <c r="B247" s="95" t="s">
        <v>977</v>
      </c>
      <c r="C247" s="95" t="s">
        <v>546</v>
      </c>
      <c r="D247" s="96" t="s">
        <v>165</v>
      </c>
      <c r="E247" s="98">
        <v>1</v>
      </c>
      <c r="F247" s="89"/>
      <c r="G247" s="89"/>
      <c r="H247" s="89"/>
      <c r="I247" s="89"/>
      <c r="J247" s="89"/>
      <c r="K247" s="90"/>
      <c r="L247" s="93"/>
      <c r="M247" s="89"/>
    </row>
    <row r="248" spans="1:13" s="91" customFormat="1" x14ac:dyDescent="0.2">
      <c r="A248" s="94" t="s">
        <v>547</v>
      </c>
      <c r="B248" s="95" t="s">
        <v>978</v>
      </c>
      <c r="C248" s="95" t="s">
        <v>340</v>
      </c>
      <c r="D248" s="96" t="s">
        <v>165</v>
      </c>
      <c r="E248" s="98">
        <v>2</v>
      </c>
      <c r="F248" s="89"/>
      <c r="G248" s="89"/>
      <c r="H248" s="89"/>
      <c r="I248" s="89"/>
      <c r="J248" s="89"/>
      <c r="K248" s="90"/>
      <c r="L248" s="93"/>
      <c r="M248" s="89"/>
    </row>
    <row r="249" spans="1:13" s="91" customFormat="1" x14ac:dyDescent="0.2">
      <c r="A249" s="94" t="s">
        <v>979</v>
      </c>
      <c r="B249" s="95" t="s">
        <v>980</v>
      </c>
      <c r="C249" s="95" t="s">
        <v>548</v>
      </c>
      <c r="D249" s="96" t="s">
        <v>165</v>
      </c>
      <c r="E249" s="98">
        <v>2</v>
      </c>
      <c r="F249" s="89"/>
      <c r="G249" s="89"/>
      <c r="H249" s="89"/>
      <c r="I249" s="89"/>
      <c r="J249" s="89"/>
      <c r="K249" s="90"/>
      <c r="L249" s="93"/>
      <c r="M249" s="89"/>
    </row>
    <row r="250" spans="1:13" s="91" customFormat="1" x14ac:dyDescent="0.2">
      <c r="A250" s="94" t="s">
        <v>549</v>
      </c>
      <c r="B250" s="95" t="s">
        <v>981</v>
      </c>
      <c r="C250" s="95" t="s">
        <v>550</v>
      </c>
      <c r="D250" s="96" t="s">
        <v>165</v>
      </c>
      <c r="E250" s="98">
        <v>1</v>
      </c>
      <c r="F250" s="89"/>
      <c r="G250" s="89"/>
      <c r="H250" s="89"/>
      <c r="I250" s="89"/>
      <c r="J250" s="89"/>
      <c r="K250" s="90"/>
      <c r="L250" s="93"/>
      <c r="M250" s="89"/>
    </row>
    <row r="251" spans="1:13" s="91" customFormat="1" x14ac:dyDescent="0.2">
      <c r="A251" s="94" t="s">
        <v>982</v>
      </c>
      <c r="B251" s="95" t="s">
        <v>983</v>
      </c>
      <c r="C251" s="95" t="s">
        <v>551</v>
      </c>
      <c r="D251" s="96" t="s">
        <v>165</v>
      </c>
      <c r="E251" s="98">
        <v>1</v>
      </c>
      <c r="F251" s="89"/>
      <c r="G251" s="89"/>
      <c r="H251" s="89"/>
      <c r="I251" s="89"/>
      <c r="J251" s="89"/>
      <c r="K251" s="90"/>
      <c r="L251" s="93"/>
      <c r="M251" s="89"/>
    </row>
    <row r="252" spans="1:13" s="91" customFormat="1" x14ac:dyDescent="0.2">
      <c r="A252" s="94" t="s">
        <v>552</v>
      </c>
      <c r="B252" s="95" t="s">
        <v>984</v>
      </c>
      <c r="C252" s="95" t="s">
        <v>553</v>
      </c>
      <c r="D252" s="96" t="s">
        <v>165</v>
      </c>
      <c r="E252" s="98">
        <v>3</v>
      </c>
      <c r="F252" s="89"/>
      <c r="G252" s="89"/>
      <c r="H252" s="89"/>
      <c r="I252" s="89"/>
      <c r="J252" s="89"/>
      <c r="K252" s="90"/>
      <c r="L252" s="93"/>
      <c r="M252" s="89"/>
    </row>
    <row r="253" spans="1:13" s="91" customFormat="1" x14ac:dyDescent="0.2">
      <c r="A253" s="94" t="s">
        <v>985</v>
      </c>
      <c r="B253" s="95" t="s">
        <v>986</v>
      </c>
      <c r="C253" s="95" t="s">
        <v>554</v>
      </c>
      <c r="D253" s="96" t="s">
        <v>165</v>
      </c>
      <c r="E253" s="98">
        <v>2</v>
      </c>
      <c r="F253" s="89"/>
      <c r="G253" s="89"/>
      <c r="H253" s="89"/>
      <c r="I253" s="89"/>
      <c r="J253" s="89"/>
      <c r="K253" s="90"/>
      <c r="L253" s="93"/>
      <c r="M253" s="89"/>
    </row>
    <row r="254" spans="1:13" s="91" customFormat="1" x14ac:dyDescent="0.2">
      <c r="A254" s="94" t="s">
        <v>987</v>
      </c>
      <c r="B254" s="95" t="s">
        <v>988</v>
      </c>
      <c r="C254" s="95" t="s">
        <v>555</v>
      </c>
      <c r="D254" s="96" t="s">
        <v>165</v>
      </c>
      <c r="E254" s="98">
        <v>1</v>
      </c>
      <c r="F254" s="89"/>
      <c r="G254" s="89"/>
      <c r="H254" s="89"/>
      <c r="I254" s="89"/>
      <c r="J254" s="89"/>
      <c r="K254" s="90"/>
      <c r="L254" s="93"/>
      <c r="M254" s="89"/>
    </row>
    <row r="255" spans="1:13" s="91" customFormat="1" x14ac:dyDescent="0.2">
      <c r="A255" s="94" t="s">
        <v>556</v>
      </c>
      <c r="B255" s="95" t="s">
        <v>989</v>
      </c>
      <c r="C255" s="95" t="s">
        <v>340</v>
      </c>
      <c r="D255" s="96" t="s">
        <v>165</v>
      </c>
      <c r="E255" s="98">
        <v>2</v>
      </c>
      <c r="F255" s="89"/>
      <c r="G255" s="89"/>
      <c r="H255" s="89"/>
      <c r="I255" s="89"/>
      <c r="J255" s="89"/>
      <c r="K255" s="90"/>
      <c r="L255" s="93"/>
      <c r="M255" s="89"/>
    </row>
    <row r="256" spans="1:13" s="91" customFormat="1" x14ac:dyDescent="0.2">
      <c r="A256" s="94" t="s">
        <v>990</v>
      </c>
      <c r="B256" s="95" t="s">
        <v>991</v>
      </c>
      <c r="C256" s="95" t="s">
        <v>557</v>
      </c>
      <c r="D256" s="96" t="s">
        <v>165</v>
      </c>
      <c r="E256" s="98">
        <v>2</v>
      </c>
      <c r="F256" s="89"/>
      <c r="G256" s="89"/>
      <c r="H256" s="89"/>
      <c r="I256" s="89"/>
      <c r="J256" s="89"/>
      <c r="K256" s="90"/>
      <c r="L256" s="93"/>
      <c r="M256" s="89"/>
    </row>
    <row r="257" spans="1:13" s="91" customFormat="1" x14ac:dyDescent="0.2">
      <c r="A257" s="94" t="s">
        <v>558</v>
      </c>
      <c r="B257" s="95" t="s">
        <v>992</v>
      </c>
      <c r="C257" s="95" t="s">
        <v>340</v>
      </c>
      <c r="D257" s="96" t="s">
        <v>165</v>
      </c>
      <c r="E257" s="98">
        <v>4</v>
      </c>
      <c r="F257" s="89"/>
      <c r="G257" s="89"/>
      <c r="H257" s="89"/>
      <c r="I257" s="89"/>
      <c r="J257" s="89"/>
      <c r="K257" s="90"/>
      <c r="L257" s="93"/>
      <c r="M257" s="89"/>
    </row>
    <row r="258" spans="1:13" s="91" customFormat="1" x14ac:dyDescent="0.2">
      <c r="A258" s="94" t="s">
        <v>993</v>
      </c>
      <c r="B258" s="95" t="s">
        <v>994</v>
      </c>
      <c r="C258" s="95" t="s">
        <v>559</v>
      </c>
      <c r="D258" s="96" t="s">
        <v>165</v>
      </c>
      <c r="E258" s="98">
        <v>4</v>
      </c>
      <c r="F258" s="89"/>
      <c r="G258" s="89"/>
      <c r="H258" s="89"/>
      <c r="I258" s="89"/>
      <c r="J258" s="89"/>
      <c r="K258" s="90"/>
      <c r="L258" s="93"/>
      <c r="M258" s="89"/>
    </row>
    <row r="259" spans="1:13" s="91" customFormat="1" ht="24" x14ac:dyDescent="0.2">
      <c r="A259" s="94" t="s">
        <v>560</v>
      </c>
      <c r="B259" s="95" t="s">
        <v>995</v>
      </c>
      <c r="C259" s="95" t="s">
        <v>561</v>
      </c>
      <c r="D259" s="96" t="s">
        <v>165</v>
      </c>
      <c r="E259" s="98">
        <v>20</v>
      </c>
      <c r="F259" s="89"/>
      <c r="G259" s="89"/>
      <c r="H259" s="89"/>
      <c r="I259" s="89"/>
      <c r="J259" s="89"/>
      <c r="K259" s="90"/>
      <c r="L259" s="93"/>
      <c r="M259" s="89"/>
    </row>
    <row r="260" spans="1:13" s="91" customFormat="1" x14ac:dyDescent="0.2">
      <c r="A260" s="94" t="s">
        <v>996</v>
      </c>
      <c r="B260" s="95" t="s">
        <v>997</v>
      </c>
      <c r="C260" s="95" t="s">
        <v>562</v>
      </c>
      <c r="D260" s="96" t="s">
        <v>165</v>
      </c>
      <c r="E260" s="98">
        <v>20</v>
      </c>
      <c r="F260" s="89"/>
      <c r="G260" s="89"/>
      <c r="H260" s="89"/>
      <c r="I260" s="89"/>
      <c r="J260" s="89"/>
      <c r="K260" s="90"/>
      <c r="L260" s="93"/>
      <c r="M260" s="89"/>
    </row>
    <row r="261" spans="1:13" s="91" customFormat="1" x14ac:dyDescent="0.2">
      <c r="A261" s="94" t="s">
        <v>563</v>
      </c>
      <c r="B261" s="95" t="s">
        <v>998</v>
      </c>
      <c r="C261" s="95" t="s">
        <v>564</v>
      </c>
      <c r="D261" s="96" t="s">
        <v>165</v>
      </c>
      <c r="E261" s="98">
        <v>2</v>
      </c>
      <c r="F261" s="89"/>
      <c r="G261" s="89"/>
      <c r="H261" s="89"/>
      <c r="I261" s="89"/>
      <c r="J261" s="89"/>
      <c r="K261" s="90"/>
      <c r="L261" s="93"/>
      <c r="M261" s="89"/>
    </row>
    <row r="262" spans="1:13" s="91" customFormat="1" x14ac:dyDescent="0.2">
      <c r="A262" s="94" t="s">
        <v>999</v>
      </c>
      <c r="B262" s="95" t="s">
        <v>1000</v>
      </c>
      <c r="C262" s="95" t="s">
        <v>565</v>
      </c>
      <c r="D262" s="96" t="s">
        <v>165</v>
      </c>
      <c r="E262" s="98">
        <v>2</v>
      </c>
      <c r="F262" s="89"/>
      <c r="G262" s="89"/>
      <c r="H262" s="89"/>
      <c r="I262" s="89"/>
      <c r="J262" s="89"/>
      <c r="K262" s="90"/>
      <c r="L262" s="93"/>
      <c r="M262" s="89"/>
    </row>
    <row r="263" spans="1:13" s="91" customFormat="1" ht="36" x14ac:dyDescent="0.2">
      <c r="A263" s="94" t="s">
        <v>566</v>
      </c>
      <c r="B263" s="95" t="s">
        <v>1001</v>
      </c>
      <c r="C263" s="95" t="s">
        <v>567</v>
      </c>
      <c r="D263" s="96" t="s">
        <v>306</v>
      </c>
      <c r="E263" s="99">
        <v>0.05</v>
      </c>
      <c r="F263" s="89"/>
      <c r="G263" s="89"/>
      <c r="H263" s="89"/>
      <c r="I263" s="89"/>
      <c r="J263" s="89"/>
      <c r="K263" s="90"/>
      <c r="L263" s="93"/>
      <c r="M263" s="89"/>
    </row>
    <row r="264" spans="1:13" s="91" customFormat="1" x14ac:dyDescent="0.2">
      <c r="A264" s="94" t="s">
        <v>1002</v>
      </c>
      <c r="B264" s="95" t="s">
        <v>1003</v>
      </c>
      <c r="C264" s="95" t="s">
        <v>568</v>
      </c>
      <c r="D264" s="96" t="s">
        <v>165</v>
      </c>
      <c r="E264" s="98">
        <v>3</v>
      </c>
      <c r="F264" s="89"/>
      <c r="G264" s="89"/>
      <c r="H264" s="89"/>
      <c r="I264" s="89"/>
      <c r="J264" s="89"/>
      <c r="K264" s="90"/>
      <c r="L264" s="93"/>
      <c r="M264" s="89"/>
    </row>
    <row r="265" spans="1:13" s="91" customFormat="1" x14ac:dyDescent="0.2">
      <c r="A265" s="94" t="s">
        <v>1004</v>
      </c>
      <c r="B265" s="95" t="s">
        <v>1005</v>
      </c>
      <c r="C265" s="95" t="s">
        <v>569</v>
      </c>
      <c r="D265" s="96" t="s">
        <v>165</v>
      </c>
      <c r="E265" s="98">
        <v>2</v>
      </c>
      <c r="F265" s="89"/>
      <c r="G265" s="89"/>
      <c r="H265" s="89"/>
      <c r="I265" s="89"/>
      <c r="J265" s="89"/>
      <c r="K265" s="90"/>
      <c r="L265" s="93"/>
      <c r="M265" s="89"/>
    </row>
    <row r="266" spans="1:13" s="91" customFormat="1" x14ac:dyDescent="0.2">
      <c r="A266" s="94" t="s">
        <v>570</v>
      </c>
      <c r="B266" s="95" t="s">
        <v>1006</v>
      </c>
      <c r="C266" s="95" t="s">
        <v>553</v>
      </c>
      <c r="D266" s="96" t="s">
        <v>165</v>
      </c>
      <c r="E266" s="98">
        <v>2</v>
      </c>
      <c r="F266" s="89"/>
      <c r="G266" s="89"/>
      <c r="H266" s="89"/>
      <c r="I266" s="89"/>
      <c r="J266" s="89"/>
      <c r="K266" s="90"/>
      <c r="L266" s="93"/>
      <c r="M266" s="89"/>
    </row>
    <row r="267" spans="1:13" s="91" customFormat="1" x14ac:dyDescent="0.2">
      <c r="A267" s="94" t="s">
        <v>1007</v>
      </c>
      <c r="B267" s="95" t="s">
        <v>1008</v>
      </c>
      <c r="C267" s="95" t="s">
        <v>571</v>
      </c>
      <c r="D267" s="96" t="s">
        <v>165</v>
      </c>
      <c r="E267" s="98">
        <v>2</v>
      </c>
      <c r="F267" s="89"/>
      <c r="G267" s="89"/>
      <c r="H267" s="89"/>
      <c r="I267" s="89"/>
      <c r="J267" s="89"/>
      <c r="K267" s="90"/>
      <c r="L267" s="93"/>
      <c r="M267" s="89"/>
    </row>
    <row r="268" spans="1:13" s="91" customFormat="1" ht="24" x14ac:dyDescent="0.2">
      <c r="A268" s="94" t="s">
        <v>572</v>
      </c>
      <c r="B268" s="95" t="s">
        <v>1009</v>
      </c>
      <c r="C268" s="95" t="s">
        <v>573</v>
      </c>
      <c r="D268" s="96" t="s">
        <v>165</v>
      </c>
      <c r="E268" s="98">
        <v>2</v>
      </c>
      <c r="F268" s="89"/>
      <c r="G268" s="89"/>
      <c r="H268" s="89"/>
      <c r="I268" s="89"/>
      <c r="J268" s="89"/>
      <c r="K268" s="90"/>
      <c r="L268" s="93"/>
      <c r="M268" s="89"/>
    </row>
    <row r="269" spans="1:13" s="91" customFormat="1" x14ac:dyDescent="0.2">
      <c r="A269" s="94" t="s">
        <v>1010</v>
      </c>
      <c r="B269" s="95" t="s">
        <v>1011</v>
      </c>
      <c r="C269" s="95" t="s">
        <v>574</v>
      </c>
      <c r="D269" s="96" t="s">
        <v>165</v>
      </c>
      <c r="E269" s="98">
        <v>2</v>
      </c>
      <c r="F269" s="89"/>
      <c r="G269" s="89"/>
      <c r="H269" s="89"/>
      <c r="I269" s="89"/>
      <c r="J269" s="89"/>
      <c r="K269" s="90"/>
      <c r="L269" s="93"/>
      <c r="M269" s="89"/>
    </row>
    <row r="270" spans="1:13" s="91" customFormat="1" x14ac:dyDescent="0.2">
      <c r="A270" s="94" t="s">
        <v>575</v>
      </c>
      <c r="B270" s="95" t="s">
        <v>1012</v>
      </c>
      <c r="C270" s="95" t="s">
        <v>576</v>
      </c>
      <c r="D270" s="96" t="s">
        <v>165</v>
      </c>
      <c r="E270" s="98">
        <v>2</v>
      </c>
      <c r="F270" s="89"/>
      <c r="G270" s="89"/>
      <c r="H270" s="89"/>
      <c r="I270" s="89"/>
      <c r="J270" s="89"/>
      <c r="K270" s="90"/>
      <c r="L270" s="93"/>
      <c r="M270" s="89"/>
    </row>
    <row r="271" spans="1:13" s="91" customFormat="1" x14ac:dyDescent="0.2">
      <c r="A271" s="226" t="s">
        <v>577</v>
      </c>
      <c r="B271" s="226"/>
      <c r="C271" s="226"/>
      <c r="D271" s="226"/>
      <c r="E271" s="226"/>
      <c r="F271" s="89"/>
      <c r="G271" s="89"/>
      <c r="H271" s="89"/>
      <c r="I271" s="89"/>
      <c r="J271" s="89"/>
      <c r="K271" s="90"/>
      <c r="L271" s="93"/>
      <c r="M271" s="104" t="s">
        <v>577</v>
      </c>
    </row>
    <row r="272" spans="1:13" s="91" customFormat="1" ht="24" x14ac:dyDescent="0.2">
      <c r="A272" s="94" t="s">
        <v>1013</v>
      </c>
      <c r="B272" s="95" t="s">
        <v>1014</v>
      </c>
      <c r="C272" s="95" t="s">
        <v>578</v>
      </c>
      <c r="D272" s="96" t="s">
        <v>165</v>
      </c>
      <c r="E272" s="98">
        <v>1</v>
      </c>
      <c r="F272" s="89"/>
      <c r="G272" s="89"/>
      <c r="H272" s="89"/>
      <c r="I272" s="89"/>
      <c r="J272" s="89"/>
      <c r="K272" s="90"/>
      <c r="L272" s="93"/>
      <c r="M272" s="104"/>
    </row>
    <row r="273" spans="1:13" s="91" customFormat="1" ht="24" x14ac:dyDescent="0.2">
      <c r="A273" s="94" t="s">
        <v>1015</v>
      </c>
      <c r="B273" s="95" t="s">
        <v>1016</v>
      </c>
      <c r="C273" s="95" t="s">
        <v>579</v>
      </c>
      <c r="D273" s="96" t="s">
        <v>165</v>
      </c>
      <c r="E273" s="98">
        <v>2</v>
      </c>
      <c r="F273" s="89"/>
      <c r="G273" s="89"/>
      <c r="H273" s="89"/>
      <c r="I273" s="89"/>
      <c r="J273" s="89"/>
      <c r="K273" s="90"/>
      <c r="L273" s="93"/>
      <c r="M273" s="104"/>
    </row>
    <row r="274" spans="1:13" s="91" customFormat="1" x14ac:dyDescent="0.2">
      <c r="A274" s="94" t="s">
        <v>580</v>
      </c>
      <c r="B274" s="95" t="s">
        <v>1017</v>
      </c>
      <c r="C274" s="95" t="s">
        <v>581</v>
      </c>
      <c r="D274" s="96" t="s">
        <v>165</v>
      </c>
      <c r="E274" s="98">
        <v>1</v>
      </c>
      <c r="F274" s="89"/>
      <c r="G274" s="89"/>
      <c r="H274" s="89"/>
      <c r="I274" s="89"/>
      <c r="J274" s="89"/>
      <c r="K274" s="90"/>
      <c r="L274" s="93"/>
      <c r="M274" s="104"/>
    </row>
    <row r="275" spans="1:13" s="91" customFormat="1" x14ac:dyDescent="0.2">
      <c r="A275" s="94" t="s">
        <v>1018</v>
      </c>
      <c r="B275" s="95" t="s">
        <v>1019</v>
      </c>
      <c r="C275" s="95" t="s">
        <v>582</v>
      </c>
      <c r="D275" s="96" t="s">
        <v>165</v>
      </c>
      <c r="E275" s="98">
        <v>1</v>
      </c>
      <c r="F275" s="89"/>
      <c r="G275" s="89"/>
      <c r="H275" s="89"/>
      <c r="I275" s="89"/>
      <c r="J275" s="89"/>
      <c r="K275" s="90"/>
      <c r="L275" s="93"/>
      <c r="M275" s="104"/>
    </row>
    <row r="276" spans="1:13" s="91" customFormat="1" x14ac:dyDescent="0.2">
      <c r="A276" s="94" t="s">
        <v>583</v>
      </c>
      <c r="B276" s="95" t="s">
        <v>1020</v>
      </c>
      <c r="C276" s="95" t="s">
        <v>340</v>
      </c>
      <c r="D276" s="96" t="s">
        <v>165</v>
      </c>
      <c r="E276" s="98">
        <v>1</v>
      </c>
      <c r="F276" s="89"/>
      <c r="G276" s="89"/>
      <c r="H276" s="89"/>
      <c r="I276" s="89"/>
      <c r="J276" s="89"/>
      <c r="K276" s="90"/>
      <c r="L276" s="93"/>
      <c r="M276" s="104"/>
    </row>
    <row r="277" spans="1:13" s="91" customFormat="1" x14ac:dyDescent="0.2">
      <c r="A277" s="94" t="s">
        <v>1021</v>
      </c>
      <c r="B277" s="95" t="s">
        <v>1022</v>
      </c>
      <c r="C277" s="95" t="s">
        <v>559</v>
      </c>
      <c r="D277" s="96" t="s">
        <v>165</v>
      </c>
      <c r="E277" s="98">
        <v>1</v>
      </c>
      <c r="F277" s="89"/>
      <c r="G277" s="89"/>
      <c r="H277" s="89"/>
      <c r="I277" s="89"/>
      <c r="J277" s="89"/>
      <c r="K277" s="90"/>
      <c r="L277" s="93"/>
      <c r="M277" s="104"/>
    </row>
    <row r="278" spans="1:13" s="91" customFormat="1" x14ac:dyDescent="0.2">
      <c r="A278" s="94" t="s">
        <v>584</v>
      </c>
      <c r="B278" s="95" t="s">
        <v>1023</v>
      </c>
      <c r="C278" s="95" t="s">
        <v>585</v>
      </c>
      <c r="D278" s="96" t="s">
        <v>165</v>
      </c>
      <c r="E278" s="98">
        <v>9</v>
      </c>
      <c r="F278" s="89"/>
      <c r="G278" s="89"/>
      <c r="H278" s="89"/>
      <c r="I278" s="89"/>
      <c r="J278" s="89"/>
      <c r="K278" s="90"/>
      <c r="L278" s="93"/>
      <c r="M278" s="104"/>
    </row>
    <row r="279" spans="1:13" s="91" customFormat="1" x14ac:dyDescent="0.2">
      <c r="A279" s="94" t="s">
        <v>1024</v>
      </c>
      <c r="B279" s="95" t="s">
        <v>1025</v>
      </c>
      <c r="C279" s="95" t="s">
        <v>586</v>
      </c>
      <c r="D279" s="96" t="s">
        <v>165</v>
      </c>
      <c r="E279" s="98">
        <v>3</v>
      </c>
      <c r="F279" s="89"/>
      <c r="G279" s="89"/>
      <c r="H279" s="89"/>
      <c r="I279" s="89"/>
      <c r="J279" s="89"/>
      <c r="K279" s="90"/>
      <c r="L279" s="93"/>
      <c r="M279" s="104"/>
    </row>
    <row r="280" spans="1:13" s="91" customFormat="1" x14ac:dyDescent="0.2">
      <c r="A280" s="94" t="s">
        <v>1026</v>
      </c>
      <c r="B280" s="95" t="s">
        <v>1027</v>
      </c>
      <c r="C280" s="95" t="s">
        <v>587</v>
      </c>
      <c r="D280" s="96" t="s">
        <v>165</v>
      </c>
      <c r="E280" s="98">
        <v>2</v>
      </c>
      <c r="F280" s="89"/>
      <c r="G280" s="89"/>
      <c r="H280" s="89"/>
      <c r="I280" s="89"/>
      <c r="J280" s="89"/>
      <c r="K280" s="90"/>
      <c r="L280" s="93"/>
      <c r="M280" s="104"/>
    </row>
    <row r="281" spans="1:13" s="91" customFormat="1" x14ac:dyDescent="0.2">
      <c r="A281" s="94" t="s">
        <v>1028</v>
      </c>
      <c r="B281" s="95" t="s">
        <v>1029</v>
      </c>
      <c r="C281" s="95" t="s">
        <v>589</v>
      </c>
      <c r="D281" s="96" t="s">
        <v>165</v>
      </c>
      <c r="E281" s="98">
        <v>2</v>
      </c>
      <c r="F281" s="89"/>
      <c r="G281" s="89"/>
      <c r="H281" s="89"/>
      <c r="I281" s="89"/>
      <c r="J281" s="89"/>
      <c r="K281" s="90"/>
      <c r="L281" s="93"/>
      <c r="M281" s="104"/>
    </row>
    <row r="282" spans="1:13" s="91" customFormat="1" x14ac:dyDescent="0.2">
      <c r="A282" s="94" t="s">
        <v>1030</v>
      </c>
      <c r="B282" s="95" t="s">
        <v>1031</v>
      </c>
      <c r="C282" s="95" t="s">
        <v>591</v>
      </c>
      <c r="D282" s="96" t="s">
        <v>165</v>
      </c>
      <c r="E282" s="98">
        <v>2</v>
      </c>
      <c r="F282" s="89"/>
      <c r="G282" s="89"/>
      <c r="H282" s="89"/>
      <c r="I282" s="89"/>
      <c r="J282" s="89"/>
      <c r="K282" s="90"/>
      <c r="L282" s="93"/>
      <c r="M282" s="104"/>
    </row>
    <row r="283" spans="1:13" s="91" customFormat="1" x14ac:dyDescent="0.2">
      <c r="A283" s="94" t="s">
        <v>592</v>
      </c>
      <c r="B283" s="95" t="s">
        <v>1032</v>
      </c>
      <c r="C283" s="95" t="s">
        <v>593</v>
      </c>
      <c r="D283" s="96" t="s">
        <v>165</v>
      </c>
      <c r="E283" s="98">
        <v>1</v>
      </c>
      <c r="F283" s="89"/>
      <c r="G283" s="89"/>
      <c r="H283" s="89"/>
      <c r="I283" s="89"/>
      <c r="J283" s="89"/>
      <c r="K283" s="90"/>
      <c r="L283" s="93"/>
      <c r="M283" s="104"/>
    </row>
    <row r="284" spans="1:13" s="91" customFormat="1" x14ac:dyDescent="0.2">
      <c r="A284" s="94" t="s">
        <v>1033</v>
      </c>
      <c r="B284" s="95" t="s">
        <v>1034</v>
      </c>
      <c r="C284" s="95" t="s">
        <v>595</v>
      </c>
      <c r="D284" s="96" t="s">
        <v>165</v>
      </c>
      <c r="E284" s="98">
        <v>1</v>
      </c>
      <c r="F284" s="89"/>
      <c r="G284" s="89"/>
      <c r="H284" s="89"/>
      <c r="I284" s="89"/>
      <c r="J284" s="89"/>
      <c r="K284" s="90"/>
      <c r="L284" s="93"/>
      <c r="M284" s="104"/>
    </row>
    <row r="285" spans="1:13" s="91" customFormat="1" x14ac:dyDescent="0.2">
      <c r="A285" s="92"/>
      <c r="B285" s="223" t="s">
        <v>384</v>
      </c>
      <c r="C285" s="223"/>
      <c r="D285" s="223"/>
      <c r="E285" s="224"/>
      <c r="F285" s="89"/>
      <c r="G285" s="89"/>
      <c r="H285" s="89"/>
      <c r="I285" s="89"/>
      <c r="J285" s="89"/>
      <c r="K285" s="90"/>
      <c r="L285" s="93" t="s">
        <v>384</v>
      </c>
      <c r="M285" s="104"/>
    </row>
    <row r="286" spans="1:13" s="91" customFormat="1" ht="24" x14ac:dyDescent="0.2">
      <c r="A286" s="94" t="s">
        <v>596</v>
      </c>
      <c r="B286" s="95" t="s">
        <v>1035</v>
      </c>
      <c r="C286" s="95" t="s">
        <v>597</v>
      </c>
      <c r="D286" s="96" t="s">
        <v>201</v>
      </c>
      <c r="E286" s="102">
        <v>2.7</v>
      </c>
      <c r="F286" s="89"/>
      <c r="G286" s="89"/>
      <c r="H286" s="89"/>
      <c r="I286" s="89"/>
      <c r="J286" s="89"/>
      <c r="K286" s="90"/>
      <c r="L286" s="93"/>
      <c r="M286" s="104"/>
    </row>
    <row r="287" spans="1:13" s="91" customFormat="1" x14ac:dyDescent="0.2">
      <c r="A287" s="94" t="s">
        <v>598</v>
      </c>
      <c r="B287" s="95" t="s">
        <v>1036</v>
      </c>
      <c r="C287" s="95" t="s">
        <v>599</v>
      </c>
      <c r="D287" s="96" t="s">
        <v>409</v>
      </c>
      <c r="E287" s="97">
        <v>0.27539999999999998</v>
      </c>
      <c r="F287" s="89"/>
      <c r="G287" s="89"/>
      <c r="H287" s="89"/>
      <c r="I287" s="89"/>
      <c r="J287" s="89"/>
      <c r="K287" s="90"/>
      <c r="L287" s="93"/>
      <c r="M287" s="104"/>
    </row>
    <row r="288" spans="1:13" s="91" customFormat="1" x14ac:dyDescent="0.2">
      <c r="A288" s="94" t="s">
        <v>600</v>
      </c>
      <c r="B288" s="95" t="s">
        <v>1037</v>
      </c>
      <c r="C288" s="95" t="s">
        <v>406</v>
      </c>
      <c r="D288" s="96" t="s">
        <v>201</v>
      </c>
      <c r="E288" s="102">
        <v>0.6</v>
      </c>
      <c r="F288" s="89"/>
      <c r="G288" s="89"/>
      <c r="H288" s="89"/>
      <c r="I288" s="89"/>
      <c r="J288" s="89"/>
      <c r="K288" s="90"/>
      <c r="L288" s="93"/>
      <c r="M288" s="104"/>
    </row>
    <row r="289" spans="1:13" s="91" customFormat="1" x14ac:dyDescent="0.2">
      <c r="A289" s="94" t="s">
        <v>601</v>
      </c>
      <c r="B289" s="95" t="s">
        <v>1038</v>
      </c>
      <c r="C289" s="95" t="s">
        <v>599</v>
      </c>
      <c r="D289" s="96" t="s">
        <v>409</v>
      </c>
      <c r="E289" s="97">
        <v>3.0599999999999999E-2</v>
      </c>
      <c r="F289" s="89"/>
      <c r="G289" s="89"/>
      <c r="H289" s="89"/>
      <c r="I289" s="89"/>
      <c r="J289" s="89"/>
      <c r="K289" s="90"/>
      <c r="L289" s="93"/>
      <c r="M289" s="104"/>
    </row>
    <row r="290" spans="1:13" s="91" customFormat="1" x14ac:dyDescent="0.2">
      <c r="A290" s="94" t="s">
        <v>602</v>
      </c>
      <c r="B290" s="95" t="s">
        <v>1039</v>
      </c>
      <c r="C290" s="95" t="s">
        <v>603</v>
      </c>
      <c r="D290" s="96" t="s">
        <v>409</v>
      </c>
      <c r="E290" s="97">
        <v>2.0400000000000001E-2</v>
      </c>
      <c r="F290" s="89"/>
      <c r="G290" s="89"/>
      <c r="H290" s="89"/>
      <c r="I290" s="89"/>
      <c r="J290" s="89"/>
      <c r="K290" s="90"/>
      <c r="L290" s="93"/>
      <c r="M290" s="104"/>
    </row>
    <row r="291" spans="1:13" s="91" customFormat="1" x14ac:dyDescent="0.2">
      <c r="A291" s="94" t="s">
        <v>604</v>
      </c>
      <c r="B291" s="95" t="s">
        <v>1040</v>
      </c>
      <c r="C291" s="95" t="s">
        <v>408</v>
      </c>
      <c r="D291" s="96" t="s">
        <v>409</v>
      </c>
      <c r="E291" s="97">
        <v>1.0200000000000001E-2</v>
      </c>
      <c r="F291" s="89"/>
      <c r="G291" s="89"/>
      <c r="H291" s="89"/>
      <c r="I291" s="89"/>
      <c r="J291" s="89"/>
      <c r="K291" s="90"/>
      <c r="L291" s="93"/>
      <c r="M291" s="104"/>
    </row>
    <row r="292" spans="1:13" s="91" customFormat="1" x14ac:dyDescent="0.2">
      <c r="A292" s="94" t="s">
        <v>605</v>
      </c>
      <c r="B292" s="95" t="s">
        <v>1041</v>
      </c>
      <c r="C292" s="95" t="s">
        <v>402</v>
      </c>
      <c r="D292" s="96" t="s">
        <v>201</v>
      </c>
      <c r="E292" s="102">
        <v>0.5</v>
      </c>
      <c r="F292" s="89"/>
      <c r="G292" s="89"/>
      <c r="H292" s="89"/>
      <c r="I292" s="89"/>
      <c r="J292" s="89"/>
      <c r="K292" s="90"/>
      <c r="L292" s="93"/>
      <c r="M292" s="104"/>
    </row>
    <row r="293" spans="1:13" s="91" customFormat="1" x14ac:dyDescent="0.2">
      <c r="A293" s="94" t="s">
        <v>606</v>
      </c>
      <c r="B293" s="95" t="s">
        <v>1042</v>
      </c>
      <c r="C293" s="95" t="s">
        <v>404</v>
      </c>
      <c r="D293" s="96" t="s">
        <v>168</v>
      </c>
      <c r="E293" s="98">
        <v>50</v>
      </c>
      <c r="F293" s="89"/>
      <c r="G293" s="89"/>
      <c r="H293" s="89"/>
      <c r="I293" s="89"/>
      <c r="J293" s="89"/>
      <c r="K293" s="90"/>
      <c r="L293" s="93"/>
      <c r="M293" s="104"/>
    </row>
    <row r="294" spans="1:13" s="91" customFormat="1" ht="24" x14ac:dyDescent="0.2">
      <c r="A294" s="94" t="s">
        <v>607</v>
      </c>
      <c r="B294" s="95" t="s">
        <v>1043</v>
      </c>
      <c r="C294" s="95" t="s">
        <v>517</v>
      </c>
      <c r="D294" s="96" t="s">
        <v>201</v>
      </c>
      <c r="E294" s="102">
        <v>2.7</v>
      </c>
      <c r="F294" s="89"/>
      <c r="G294" s="89"/>
      <c r="H294" s="89"/>
      <c r="I294" s="89"/>
      <c r="J294" s="89"/>
      <c r="K294" s="90"/>
      <c r="L294" s="93"/>
      <c r="M294" s="104"/>
    </row>
    <row r="295" spans="1:13" s="91" customFormat="1" ht="24" x14ac:dyDescent="0.2">
      <c r="A295" s="94" t="s">
        <v>608</v>
      </c>
      <c r="B295" s="95" t="s">
        <v>1044</v>
      </c>
      <c r="C295" s="95" t="s">
        <v>609</v>
      </c>
      <c r="D295" s="96" t="s">
        <v>168</v>
      </c>
      <c r="E295" s="98">
        <v>270</v>
      </c>
      <c r="F295" s="89"/>
      <c r="G295" s="89"/>
      <c r="H295" s="89"/>
      <c r="I295" s="89"/>
      <c r="J295" s="89"/>
      <c r="K295" s="90"/>
      <c r="L295" s="93"/>
      <c r="M295" s="104"/>
    </row>
    <row r="296" spans="1:13" s="91" customFormat="1" x14ac:dyDescent="0.2">
      <c r="A296" s="94" t="s">
        <v>610</v>
      </c>
      <c r="B296" s="95" t="s">
        <v>1045</v>
      </c>
      <c r="C296" s="95" t="s">
        <v>611</v>
      </c>
      <c r="D296" s="96" t="s">
        <v>306</v>
      </c>
      <c r="E296" s="102">
        <v>5.4</v>
      </c>
      <c r="F296" s="89"/>
      <c r="G296" s="89"/>
      <c r="H296" s="89"/>
      <c r="I296" s="89"/>
      <c r="J296" s="89"/>
      <c r="K296" s="90"/>
      <c r="L296" s="93"/>
      <c r="M296" s="104"/>
    </row>
    <row r="297" spans="1:13" s="91" customFormat="1" x14ac:dyDescent="0.2">
      <c r="A297" s="225" t="s">
        <v>612</v>
      </c>
      <c r="B297" s="225"/>
      <c r="C297" s="225"/>
      <c r="D297" s="225"/>
      <c r="E297" s="225"/>
      <c r="F297" s="89"/>
      <c r="G297" s="89"/>
      <c r="H297" s="89"/>
      <c r="I297" s="89"/>
      <c r="J297" s="89"/>
      <c r="K297" s="90" t="s">
        <v>612</v>
      </c>
      <c r="L297" s="93"/>
      <c r="M297" s="104"/>
    </row>
    <row r="298" spans="1:13" s="91" customFormat="1" x14ac:dyDescent="0.2">
      <c r="A298" s="92"/>
      <c r="B298" s="223" t="s">
        <v>613</v>
      </c>
      <c r="C298" s="223"/>
      <c r="D298" s="223"/>
      <c r="E298" s="224"/>
      <c r="F298" s="89"/>
      <c r="G298" s="89"/>
      <c r="H298" s="89"/>
      <c r="I298" s="89"/>
      <c r="J298" s="89"/>
      <c r="K298" s="90"/>
      <c r="L298" s="93" t="s">
        <v>613</v>
      </c>
      <c r="M298" s="104"/>
    </row>
    <row r="299" spans="1:13" s="91" customFormat="1" x14ac:dyDescent="0.2">
      <c r="A299" s="92"/>
      <c r="B299" s="223" t="s">
        <v>412</v>
      </c>
      <c r="C299" s="223"/>
      <c r="D299" s="223"/>
      <c r="E299" s="224"/>
      <c r="F299" s="89"/>
      <c r="G299" s="89"/>
      <c r="H299" s="89"/>
      <c r="I299" s="89"/>
      <c r="J299" s="89"/>
      <c r="K299" s="90"/>
      <c r="L299" s="93" t="s">
        <v>412</v>
      </c>
      <c r="M299" s="104"/>
    </row>
    <row r="300" spans="1:13" s="91" customFormat="1" ht="24" x14ac:dyDescent="0.2">
      <c r="A300" s="94" t="s">
        <v>614</v>
      </c>
      <c r="B300" s="95" t="s">
        <v>1046</v>
      </c>
      <c r="C300" s="95" t="s">
        <v>414</v>
      </c>
      <c r="D300" s="96" t="s">
        <v>201</v>
      </c>
      <c r="E300" s="99">
        <v>0.19</v>
      </c>
      <c r="F300" s="89"/>
      <c r="G300" s="89"/>
      <c r="H300" s="89"/>
      <c r="I300" s="89"/>
      <c r="J300" s="89"/>
      <c r="K300" s="90"/>
      <c r="L300" s="93"/>
      <c r="M300" s="104"/>
    </row>
    <row r="301" spans="1:13" s="91" customFormat="1" x14ac:dyDescent="0.2">
      <c r="A301" s="94" t="s">
        <v>615</v>
      </c>
      <c r="B301" s="95" t="s">
        <v>1047</v>
      </c>
      <c r="C301" s="95" t="s">
        <v>616</v>
      </c>
      <c r="D301" s="96" t="s">
        <v>617</v>
      </c>
      <c r="E301" s="102">
        <v>0.4</v>
      </c>
      <c r="F301" s="89"/>
      <c r="G301" s="89"/>
      <c r="H301" s="89"/>
      <c r="I301" s="89"/>
      <c r="J301" s="89"/>
      <c r="K301" s="90"/>
      <c r="L301" s="93"/>
      <c r="M301" s="104"/>
    </row>
    <row r="302" spans="1:13" s="91" customFormat="1" ht="24" x14ac:dyDescent="0.2">
      <c r="A302" s="94" t="s">
        <v>618</v>
      </c>
      <c r="B302" s="95" t="s">
        <v>1048</v>
      </c>
      <c r="C302" s="95" t="s">
        <v>426</v>
      </c>
      <c r="D302" s="96" t="s">
        <v>427</v>
      </c>
      <c r="E302" s="99">
        <v>0.41</v>
      </c>
      <c r="F302" s="89"/>
      <c r="G302" s="89"/>
      <c r="H302" s="89"/>
      <c r="I302" s="89"/>
      <c r="J302" s="89"/>
      <c r="K302" s="90"/>
      <c r="L302" s="93"/>
      <c r="M302" s="104"/>
    </row>
    <row r="303" spans="1:13" s="91" customFormat="1" x14ac:dyDescent="0.2">
      <c r="A303" s="92"/>
      <c r="B303" s="223" t="s">
        <v>619</v>
      </c>
      <c r="C303" s="223"/>
      <c r="D303" s="223"/>
      <c r="E303" s="224"/>
      <c r="F303" s="89"/>
      <c r="G303" s="89"/>
      <c r="H303" s="89"/>
      <c r="I303" s="89"/>
      <c r="J303" s="89"/>
      <c r="K303" s="90"/>
      <c r="L303" s="93" t="s">
        <v>619</v>
      </c>
      <c r="M303" s="104"/>
    </row>
    <row r="304" spans="1:13" s="91" customFormat="1" x14ac:dyDescent="0.2">
      <c r="A304" s="94" t="s">
        <v>620</v>
      </c>
      <c r="B304" s="95" t="s">
        <v>1049</v>
      </c>
      <c r="C304" s="95" t="s">
        <v>621</v>
      </c>
      <c r="D304" s="96" t="s">
        <v>165</v>
      </c>
      <c r="E304" s="98">
        <v>1</v>
      </c>
      <c r="F304" s="89"/>
      <c r="G304" s="89"/>
      <c r="H304" s="89"/>
      <c r="I304" s="89"/>
      <c r="J304" s="89"/>
      <c r="K304" s="90"/>
      <c r="L304" s="93"/>
      <c r="M304" s="104"/>
    </row>
    <row r="305" spans="1:13" s="91" customFormat="1" x14ac:dyDescent="0.2">
      <c r="A305" s="94" t="s">
        <v>1050</v>
      </c>
      <c r="B305" s="95" t="s">
        <v>1051</v>
      </c>
      <c r="C305" s="95" t="s">
        <v>622</v>
      </c>
      <c r="D305" s="96" t="s">
        <v>165</v>
      </c>
      <c r="E305" s="98">
        <v>1</v>
      </c>
      <c r="F305" s="89"/>
      <c r="G305" s="89"/>
      <c r="H305" s="89"/>
      <c r="I305" s="89"/>
      <c r="J305" s="89"/>
      <c r="K305" s="90"/>
      <c r="L305" s="93"/>
      <c r="M305" s="104"/>
    </row>
    <row r="306" spans="1:13" s="91" customFormat="1" x14ac:dyDescent="0.2">
      <c r="A306" s="92"/>
      <c r="B306" s="223" t="s">
        <v>623</v>
      </c>
      <c r="C306" s="223"/>
      <c r="D306" s="223"/>
      <c r="E306" s="224"/>
      <c r="F306" s="89"/>
      <c r="G306" s="89"/>
      <c r="H306" s="89"/>
      <c r="I306" s="89"/>
      <c r="J306" s="89"/>
      <c r="K306" s="90"/>
      <c r="L306" s="93" t="s">
        <v>623</v>
      </c>
      <c r="M306" s="104"/>
    </row>
    <row r="307" spans="1:13" s="91" customFormat="1" x14ac:dyDescent="0.2">
      <c r="A307" s="92"/>
      <c r="B307" s="223" t="s">
        <v>412</v>
      </c>
      <c r="C307" s="223"/>
      <c r="D307" s="223"/>
      <c r="E307" s="224"/>
      <c r="F307" s="89"/>
      <c r="G307" s="89"/>
      <c r="H307" s="89"/>
      <c r="I307" s="89"/>
      <c r="J307" s="89"/>
      <c r="K307" s="90"/>
      <c r="L307" s="93" t="s">
        <v>412</v>
      </c>
      <c r="M307" s="104"/>
    </row>
    <row r="308" spans="1:13" s="91" customFormat="1" ht="24" x14ac:dyDescent="0.2">
      <c r="A308" s="94" t="s">
        <v>624</v>
      </c>
      <c r="B308" s="95" t="s">
        <v>1052</v>
      </c>
      <c r="C308" s="95" t="s">
        <v>625</v>
      </c>
      <c r="D308" s="96" t="s">
        <v>201</v>
      </c>
      <c r="E308" s="100">
        <v>5.5E-2</v>
      </c>
      <c r="F308" s="89"/>
      <c r="G308" s="89"/>
      <c r="H308" s="89"/>
      <c r="I308" s="89"/>
      <c r="J308" s="89"/>
      <c r="K308" s="90"/>
      <c r="L308" s="93"/>
      <c r="M308" s="104"/>
    </row>
    <row r="309" spans="1:13" s="91" customFormat="1" ht="24" x14ac:dyDescent="0.2">
      <c r="A309" s="94" t="s">
        <v>626</v>
      </c>
      <c r="B309" s="95" t="s">
        <v>1053</v>
      </c>
      <c r="C309" s="95" t="s">
        <v>627</v>
      </c>
      <c r="D309" s="96" t="s">
        <v>201</v>
      </c>
      <c r="E309" s="100">
        <v>8.2000000000000003E-2</v>
      </c>
      <c r="F309" s="89"/>
      <c r="G309" s="89"/>
      <c r="H309" s="89"/>
      <c r="I309" s="89"/>
      <c r="J309" s="89"/>
      <c r="K309" s="90"/>
      <c r="L309" s="93"/>
      <c r="M309" s="104"/>
    </row>
    <row r="310" spans="1:13" s="91" customFormat="1" ht="24" x14ac:dyDescent="0.2">
      <c r="A310" s="94" t="s">
        <v>628</v>
      </c>
      <c r="B310" s="95" t="s">
        <v>1054</v>
      </c>
      <c r="C310" s="95" t="s">
        <v>629</v>
      </c>
      <c r="D310" s="96" t="s">
        <v>165</v>
      </c>
      <c r="E310" s="98">
        <v>3</v>
      </c>
      <c r="F310" s="89"/>
      <c r="G310" s="89"/>
      <c r="H310" s="89"/>
      <c r="I310" s="89"/>
      <c r="J310" s="89"/>
      <c r="K310" s="90"/>
      <c r="L310" s="93"/>
      <c r="M310" s="104"/>
    </row>
    <row r="311" spans="1:13" s="91" customFormat="1" x14ac:dyDescent="0.2">
      <c r="A311" s="92"/>
      <c r="B311" s="223" t="s">
        <v>630</v>
      </c>
      <c r="C311" s="223"/>
      <c r="D311" s="223"/>
      <c r="E311" s="224"/>
      <c r="F311" s="89"/>
      <c r="G311" s="89"/>
      <c r="H311" s="89"/>
      <c r="I311" s="89"/>
      <c r="J311" s="89"/>
      <c r="K311" s="90"/>
      <c r="L311" s="93" t="s">
        <v>630</v>
      </c>
      <c r="M311" s="104"/>
    </row>
    <row r="312" spans="1:13" s="91" customFormat="1" x14ac:dyDescent="0.2">
      <c r="A312" s="94" t="s">
        <v>631</v>
      </c>
      <c r="B312" s="95" t="s">
        <v>1055</v>
      </c>
      <c r="C312" s="95" t="s">
        <v>632</v>
      </c>
      <c r="D312" s="96" t="s">
        <v>633</v>
      </c>
      <c r="E312" s="102">
        <v>0.3</v>
      </c>
      <c r="F312" s="89"/>
      <c r="G312" s="89"/>
      <c r="H312" s="89"/>
      <c r="I312" s="89"/>
      <c r="J312" s="89"/>
      <c r="K312" s="90"/>
      <c r="L312" s="93"/>
      <c r="M312" s="104"/>
    </row>
    <row r="313" spans="1:13" s="91" customFormat="1" ht="24" x14ac:dyDescent="0.2">
      <c r="A313" s="94" t="s">
        <v>634</v>
      </c>
      <c r="B313" s="95" t="s">
        <v>1056</v>
      </c>
      <c r="C313" s="95" t="s">
        <v>635</v>
      </c>
      <c r="D313" s="96" t="s">
        <v>453</v>
      </c>
      <c r="E313" s="98">
        <v>3</v>
      </c>
      <c r="F313" s="89"/>
      <c r="G313" s="89"/>
      <c r="H313" s="89"/>
      <c r="I313" s="89"/>
      <c r="J313" s="89"/>
      <c r="K313" s="90"/>
      <c r="L313" s="93"/>
      <c r="M313" s="104"/>
    </row>
    <row r="314" spans="1:13" s="91" customFormat="1" x14ac:dyDescent="0.2">
      <c r="A314" s="94" t="s">
        <v>636</v>
      </c>
      <c r="B314" s="95" t="s">
        <v>1057</v>
      </c>
      <c r="C314" s="95" t="s">
        <v>637</v>
      </c>
      <c r="D314" s="96" t="s">
        <v>633</v>
      </c>
      <c r="E314" s="102">
        <v>0.2</v>
      </c>
      <c r="F314" s="89"/>
      <c r="G314" s="89"/>
      <c r="H314" s="89"/>
      <c r="I314" s="89"/>
      <c r="J314" s="89"/>
      <c r="K314" s="90"/>
      <c r="L314" s="93"/>
      <c r="M314" s="104"/>
    </row>
    <row r="315" spans="1:13" s="91" customFormat="1" x14ac:dyDescent="0.2">
      <c r="A315" s="94" t="s">
        <v>638</v>
      </c>
      <c r="B315" s="95" t="s">
        <v>1058</v>
      </c>
      <c r="C315" s="95" t="s">
        <v>639</v>
      </c>
      <c r="D315" s="96" t="s">
        <v>633</v>
      </c>
      <c r="E315" s="102">
        <v>0.1</v>
      </c>
      <c r="F315" s="89"/>
      <c r="G315" s="89"/>
      <c r="H315" s="89"/>
      <c r="I315" s="89"/>
      <c r="J315" s="89"/>
      <c r="K315" s="90"/>
      <c r="L315" s="93"/>
      <c r="M315" s="104"/>
    </row>
    <row r="316" spans="1:13" s="91" customFormat="1" x14ac:dyDescent="0.2">
      <c r="A316" s="225" t="s">
        <v>640</v>
      </c>
      <c r="B316" s="225"/>
      <c r="C316" s="225"/>
      <c r="D316" s="225"/>
      <c r="E316" s="225"/>
      <c r="F316" s="89"/>
      <c r="G316" s="89"/>
      <c r="H316" s="89"/>
      <c r="I316" s="89"/>
      <c r="J316" s="89"/>
      <c r="K316" s="90" t="s">
        <v>640</v>
      </c>
      <c r="L316" s="93"/>
      <c r="M316" s="104"/>
    </row>
    <row r="317" spans="1:13" s="91" customFormat="1" x14ac:dyDescent="0.2">
      <c r="A317" s="92"/>
      <c r="B317" s="223" t="s">
        <v>641</v>
      </c>
      <c r="C317" s="223"/>
      <c r="D317" s="223"/>
      <c r="E317" s="224"/>
      <c r="F317" s="89"/>
      <c r="G317" s="89"/>
      <c r="H317" s="89"/>
      <c r="I317" s="89"/>
      <c r="J317" s="89"/>
      <c r="K317" s="90"/>
      <c r="L317" s="93" t="s">
        <v>641</v>
      </c>
      <c r="M317" s="104"/>
    </row>
    <row r="318" spans="1:13" s="91" customFormat="1" x14ac:dyDescent="0.2">
      <c r="A318" s="94" t="s">
        <v>642</v>
      </c>
      <c r="B318" s="95" t="s">
        <v>1059</v>
      </c>
      <c r="C318" s="95" t="s">
        <v>345</v>
      </c>
      <c r="D318" s="96" t="s">
        <v>165</v>
      </c>
      <c r="E318" s="98">
        <v>1</v>
      </c>
      <c r="F318" s="89"/>
      <c r="G318" s="89"/>
      <c r="H318" s="89"/>
      <c r="I318" s="89"/>
      <c r="J318" s="89"/>
      <c r="K318" s="90"/>
      <c r="L318" s="93"/>
      <c r="M318" s="104"/>
    </row>
    <row r="319" spans="1:13" s="91" customFormat="1" x14ac:dyDescent="0.2">
      <c r="A319" s="94" t="s">
        <v>1060</v>
      </c>
      <c r="B319" s="95" t="s">
        <v>1061</v>
      </c>
      <c r="C319" s="95" t="s">
        <v>643</v>
      </c>
      <c r="D319" s="96" t="s">
        <v>165</v>
      </c>
      <c r="E319" s="98">
        <v>1</v>
      </c>
      <c r="F319" s="89"/>
      <c r="G319" s="89"/>
      <c r="H319" s="89"/>
      <c r="I319" s="89"/>
      <c r="J319" s="89"/>
      <c r="K319" s="90"/>
      <c r="L319" s="93"/>
      <c r="M319" s="104"/>
    </row>
    <row r="320" spans="1:13" s="91" customFormat="1" x14ac:dyDescent="0.2">
      <c r="A320" s="94" t="s">
        <v>644</v>
      </c>
      <c r="B320" s="95" t="s">
        <v>1062</v>
      </c>
      <c r="C320" s="95" t="s">
        <v>645</v>
      </c>
      <c r="D320" s="96" t="s">
        <v>165</v>
      </c>
      <c r="E320" s="98">
        <v>1</v>
      </c>
      <c r="F320" s="89"/>
      <c r="G320" s="89"/>
      <c r="H320" s="89"/>
      <c r="I320" s="89"/>
      <c r="J320" s="89"/>
      <c r="K320" s="90"/>
      <c r="L320" s="93"/>
      <c r="M320" s="104"/>
    </row>
    <row r="321" spans="1:13" s="91" customFormat="1" x14ac:dyDescent="0.2">
      <c r="A321" s="94" t="s">
        <v>1063</v>
      </c>
      <c r="B321" s="95" t="s">
        <v>1064</v>
      </c>
      <c r="C321" s="95" t="s">
        <v>646</v>
      </c>
      <c r="D321" s="96" t="s">
        <v>165</v>
      </c>
      <c r="E321" s="98">
        <v>1</v>
      </c>
      <c r="F321" s="89"/>
      <c r="G321" s="89"/>
      <c r="H321" s="89"/>
      <c r="I321" s="89"/>
      <c r="J321" s="89"/>
      <c r="K321" s="90"/>
      <c r="L321" s="93"/>
      <c r="M321" s="104"/>
    </row>
    <row r="322" spans="1:13" s="91" customFormat="1" ht="24" x14ac:dyDescent="0.2">
      <c r="A322" s="94" t="s">
        <v>1065</v>
      </c>
      <c r="B322" s="95" t="s">
        <v>1066</v>
      </c>
      <c r="C322" s="95" t="s">
        <v>647</v>
      </c>
      <c r="D322" s="96" t="s">
        <v>165</v>
      </c>
      <c r="E322" s="98">
        <v>1</v>
      </c>
      <c r="F322" s="89"/>
      <c r="G322" s="89"/>
      <c r="H322" s="89"/>
      <c r="I322" s="89"/>
      <c r="J322" s="89"/>
      <c r="K322" s="90"/>
      <c r="L322" s="93"/>
      <c r="M322" s="104"/>
    </row>
    <row r="323" spans="1:13" s="91" customFormat="1" x14ac:dyDescent="0.2">
      <c r="A323" s="94" t="s">
        <v>1067</v>
      </c>
      <c r="B323" s="95" t="s">
        <v>1068</v>
      </c>
      <c r="C323" s="95" t="s">
        <v>648</v>
      </c>
      <c r="D323" s="96" t="s">
        <v>165</v>
      </c>
      <c r="E323" s="98">
        <v>1</v>
      </c>
      <c r="F323" s="89"/>
      <c r="G323" s="89"/>
      <c r="H323" s="89"/>
      <c r="I323" s="89"/>
      <c r="J323" s="89"/>
      <c r="K323" s="90"/>
      <c r="L323" s="93"/>
      <c r="M323" s="104"/>
    </row>
    <row r="324" spans="1:13" s="91" customFormat="1" x14ac:dyDescent="0.2">
      <c r="A324" s="94" t="s">
        <v>649</v>
      </c>
      <c r="B324" s="95" t="s">
        <v>1069</v>
      </c>
      <c r="C324" s="95" t="s">
        <v>340</v>
      </c>
      <c r="D324" s="96" t="s">
        <v>165</v>
      </c>
      <c r="E324" s="98">
        <v>5</v>
      </c>
      <c r="F324" s="89"/>
      <c r="G324" s="89"/>
      <c r="H324" s="89"/>
      <c r="I324" s="89"/>
      <c r="J324" s="89"/>
      <c r="K324" s="90"/>
      <c r="L324" s="93"/>
      <c r="M324" s="104"/>
    </row>
    <row r="325" spans="1:13" s="91" customFormat="1" x14ac:dyDescent="0.2">
      <c r="A325" s="94" t="s">
        <v>1070</v>
      </c>
      <c r="B325" s="95" t="s">
        <v>1071</v>
      </c>
      <c r="C325" s="95" t="s">
        <v>650</v>
      </c>
      <c r="D325" s="96" t="s">
        <v>165</v>
      </c>
      <c r="E325" s="98">
        <v>1</v>
      </c>
      <c r="F325" s="89"/>
      <c r="G325" s="89"/>
      <c r="H325" s="89"/>
      <c r="I325" s="89"/>
      <c r="J325" s="89"/>
      <c r="K325" s="90"/>
      <c r="L325" s="93"/>
      <c r="M325" s="104"/>
    </row>
    <row r="326" spans="1:13" s="91" customFormat="1" x14ac:dyDescent="0.2">
      <c r="A326" s="94" t="s">
        <v>1072</v>
      </c>
      <c r="B326" s="95" t="s">
        <v>1073</v>
      </c>
      <c r="C326" s="95" t="s">
        <v>651</v>
      </c>
      <c r="D326" s="96" t="s">
        <v>165</v>
      </c>
      <c r="E326" s="98">
        <v>4</v>
      </c>
      <c r="F326" s="89"/>
      <c r="G326" s="89"/>
      <c r="H326" s="89"/>
      <c r="I326" s="89"/>
      <c r="J326" s="89"/>
      <c r="K326" s="90"/>
      <c r="L326" s="93"/>
      <c r="M326" s="104"/>
    </row>
    <row r="327" spans="1:13" s="91" customFormat="1" x14ac:dyDescent="0.2">
      <c r="A327" s="94" t="s">
        <v>652</v>
      </c>
      <c r="B327" s="95" t="s">
        <v>1074</v>
      </c>
      <c r="C327" s="95" t="s">
        <v>645</v>
      </c>
      <c r="D327" s="96" t="s">
        <v>165</v>
      </c>
      <c r="E327" s="98">
        <v>9</v>
      </c>
      <c r="F327" s="89"/>
      <c r="G327" s="89"/>
      <c r="H327" s="89"/>
      <c r="I327" s="89"/>
      <c r="J327" s="89"/>
      <c r="K327" s="90"/>
      <c r="L327" s="93"/>
      <c r="M327" s="104"/>
    </row>
    <row r="328" spans="1:13" s="91" customFormat="1" x14ac:dyDescent="0.2">
      <c r="A328" s="94" t="s">
        <v>1075</v>
      </c>
      <c r="B328" s="95" t="s">
        <v>1076</v>
      </c>
      <c r="C328" s="95" t="s">
        <v>653</v>
      </c>
      <c r="D328" s="96" t="s">
        <v>165</v>
      </c>
      <c r="E328" s="98">
        <v>9</v>
      </c>
      <c r="F328" s="89"/>
      <c r="G328" s="89"/>
      <c r="H328" s="89"/>
      <c r="I328" s="89"/>
      <c r="J328" s="89"/>
      <c r="K328" s="90"/>
      <c r="L328" s="93"/>
      <c r="M328" s="104"/>
    </row>
    <row r="329" spans="1:13" s="91" customFormat="1" x14ac:dyDescent="0.2">
      <c r="A329" s="94" t="s">
        <v>1077</v>
      </c>
      <c r="B329" s="95" t="s">
        <v>1078</v>
      </c>
      <c r="C329" s="95" t="s">
        <v>654</v>
      </c>
      <c r="D329" s="96" t="s">
        <v>165</v>
      </c>
      <c r="E329" s="98">
        <v>9</v>
      </c>
      <c r="F329" s="89"/>
      <c r="G329" s="89"/>
      <c r="H329" s="89"/>
      <c r="I329" s="89"/>
      <c r="J329" s="89"/>
      <c r="K329" s="90"/>
      <c r="L329" s="93"/>
      <c r="M329" s="104"/>
    </row>
    <row r="330" spans="1:13" s="91" customFormat="1" ht="24" x14ac:dyDescent="0.2">
      <c r="A330" s="94" t="s">
        <v>1079</v>
      </c>
      <c r="B330" s="95" t="s">
        <v>1080</v>
      </c>
      <c r="C330" s="95" t="s">
        <v>656</v>
      </c>
      <c r="D330" s="96" t="s">
        <v>165</v>
      </c>
      <c r="E330" s="98">
        <v>5</v>
      </c>
      <c r="F330" s="89"/>
      <c r="G330" s="89"/>
      <c r="H330" s="89"/>
      <c r="I330" s="89"/>
      <c r="J330" s="89"/>
      <c r="K330" s="90"/>
      <c r="L330" s="93"/>
      <c r="M330" s="104"/>
    </row>
    <row r="331" spans="1:13" s="91" customFormat="1" x14ac:dyDescent="0.2">
      <c r="A331" s="94" t="s">
        <v>1081</v>
      </c>
      <c r="B331" s="95" t="s">
        <v>1082</v>
      </c>
      <c r="C331" s="95" t="s">
        <v>657</v>
      </c>
      <c r="D331" s="96" t="s">
        <v>165</v>
      </c>
      <c r="E331" s="98">
        <v>4</v>
      </c>
      <c r="F331" s="89"/>
      <c r="G331" s="89"/>
      <c r="H331" s="89"/>
      <c r="I331" s="89"/>
      <c r="J331" s="89"/>
      <c r="K331" s="90"/>
      <c r="L331" s="93"/>
      <c r="M331" s="104"/>
    </row>
    <row r="332" spans="1:13" s="91" customFormat="1" x14ac:dyDescent="0.2">
      <c r="A332" s="94" t="s">
        <v>658</v>
      </c>
      <c r="B332" s="95" t="s">
        <v>1083</v>
      </c>
      <c r="C332" s="95" t="s">
        <v>659</v>
      </c>
      <c r="D332" s="96" t="s">
        <v>165</v>
      </c>
      <c r="E332" s="98">
        <v>9</v>
      </c>
      <c r="F332" s="89"/>
      <c r="G332" s="89"/>
      <c r="H332" s="89"/>
      <c r="I332" s="89"/>
      <c r="J332" s="89"/>
      <c r="K332" s="90"/>
      <c r="L332" s="93"/>
      <c r="M332" s="104"/>
    </row>
    <row r="333" spans="1:13" s="91" customFormat="1" x14ac:dyDescent="0.2">
      <c r="A333" s="94" t="s">
        <v>660</v>
      </c>
      <c r="B333" s="95" t="s">
        <v>1084</v>
      </c>
      <c r="C333" s="95" t="s">
        <v>661</v>
      </c>
      <c r="D333" s="96" t="s">
        <v>165</v>
      </c>
      <c r="E333" s="98">
        <v>9</v>
      </c>
      <c r="F333" s="89"/>
      <c r="G333" s="89"/>
      <c r="H333" s="89"/>
      <c r="I333" s="89"/>
      <c r="J333" s="89"/>
      <c r="K333" s="90"/>
      <c r="L333" s="93"/>
      <c r="M333" s="104"/>
    </row>
    <row r="334" spans="1:13" s="91" customFormat="1" x14ac:dyDescent="0.2">
      <c r="A334" s="94" t="s">
        <v>662</v>
      </c>
      <c r="B334" s="95" t="s">
        <v>1085</v>
      </c>
      <c r="C334" s="95" t="s">
        <v>340</v>
      </c>
      <c r="D334" s="96" t="s">
        <v>165</v>
      </c>
      <c r="E334" s="98">
        <v>3</v>
      </c>
      <c r="F334" s="89"/>
      <c r="G334" s="89"/>
      <c r="H334" s="89"/>
      <c r="I334" s="89"/>
      <c r="J334" s="89"/>
      <c r="K334" s="90"/>
      <c r="L334" s="93"/>
      <c r="M334" s="104"/>
    </row>
    <row r="335" spans="1:13" s="91" customFormat="1" x14ac:dyDescent="0.2">
      <c r="A335" s="94" t="s">
        <v>1086</v>
      </c>
      <c r="B335" s="95" t="s">
        <v>1087</v>
      </c>
      <c r="C335" s="95" t="s">
        <v>663</v>
      </c>
      <c r="D335" s="96" t="s">
        <v>165</v>
      </c>
      <c r="E335" s="98">
        <v>3</v>
      </c>
      <c r="F335" s="89"/>
      <c r="G335" s="89"/>
      <c r="H335" s="89"/>
      <c r="I335" s="89"/>
      <c r="J335" s="89"/>
      <c r="K335" s="90"/>
      <c r="L335" s="93"/>
      <c r="M335" s="104"/>
    </row>
    <row r="336" spans="1:13" s="91" customFormat="1" x14ac:dyDescent="0.2">
      <c r="A336" s="94" t="s">
        <v>664</v>
      </c>
      <c r="B336" s="95" t="s">
        <v>1088</v>
      </c>
      <c r="C336" s="95" t="s">
        <v>340</v>
      </c>
      <c r="D336" s="96" t="s">
        <v>165</v>
      </c>
      <c r="E336" s="98">
        <v>3</v>
      </c>
      <c r="F336" s="89"/>
      <c r="G336" s="89"/>
      <c r="H336" s="89"/>
      <c r="I336" s="89"/>
      <c r="J336" s="89"/>
      <c r="K336" s="90"/>
      <c r="L336" s="93"/>
      <c r="M336" s="104"/>
    </row>
    <row r="337" spans="1:13" s="91" customFormat="1" x14ac:dyDescent="0.2">
      <c r="A337" s="94" t="s">
        <v>1089</v>
      </c>
      <c r="B337" s="95" t="s">
        <v>1090</v>
      </c>
      <c r="C337" s="95" t="s">
        <v>559</v>
      </c>
      <c r="D337" s="96" t="s">
        <v>165</v>
      </c>
      <c r="E337" s="98">
        <v>3</v>
      </c>
      <c r="F337" s="89"/>
      <c r="G337" s="89"/>
      <c r="H337" s="89"/>
      <c r="I337" s="89"/>
      <c r="J337" s="89"/>
      <c r="K337" s="90"/>
      <c r="L337" s="93"/>
      <c r="M337" s="104"/>
    </row>
    <row r="338" spans="1:13" s="91" customFormat="1" x14ac:dyDescent="0.2">
      <c r="A338" s="92"/>
      <c r="B338" s="223" t="s">
        <v>384</v>
      </c>
      <c r="C338" s="223"/>
      <c r="D338" s="223"/>
      <c r="E338" s="224"/>
      <c r="F338" s="89"/>
      <c r="G338" s="89"/>
      <c r="H338" s="89"/>
      <c r="I338" s="89"/>
      <c r="J338" s="89"/>
      <c r="K338" s="90"/>
      <c r="L338" s="93" t="s">
        <v>384</v>
      </c>
      <c r="M338" s="104"/>
    </row>
    <row r="339" spans="1:13" s="91" customFormat="1" x14ac:dyDescent="0.2">
      <c r="A339" s="94" t="s">
        <v>666</v>
      </c>
      <c r="B339" s="95" t="s">
        <v>1091</v>
      </c>
      <c r="C339" s="95" t="s">
        <v>667</v>
      </c>
      <c r="D339" s="96" t="s">
        <v>201</v>
      </c>
      <c r="E339" s="102">
        <v>3.9</v>
      </c>
      <c r="F339" s="89"/>
      <c r="G339" s="89"/>
      <c r="H339" s="89"/>
      <c r="I339" s="89"/>
      <c r="J339" s="89"/>
      <c r="K339" s="90"/>
      <c r="L339" s="93"/>
      <c r="M339" s="104"/>
    </row>
    <row r="340" spans="1:13" s="91" customFormat="1" x14ac:dyDescent="0.2">
      <c r="A340" s="94" t="s">
        <v>668</v>
      </c>
      <c r="B340" s="95" t="s">
        <v>1092</v>
      </c>
      <c r="C340" s="95" t="s">
        <v>669</v>
      </c>
      <c r="D340" s="96" t="s">
        <v>409</v>
      </c>
      <c r="E340" s="97">
        <v>1.0200000000000001E-2</v>
      </c>
      <c r="F340" s="89"/>
      <c r="G340" s="89"/>
      <c r="H340" s="89"/>
      <c r="I340" s="89"/>
      <c r="J340" s="89"/>
      <c r="K340" s="90"/>
      <c r="L340" s="93"/>
      <c r="M340" s="104"/>
    </row>
    <row r="341" spans="1:13" s="91" customFormat="1" x14ac:dyDescent="0.2">
      <c r="A341" s="94" t="s">
        <v>670</v>
      </c>
      <c r="B341" s="95" t="s">
        <v>1093</v>
      </c>
      <c r="C341" s="95" t="s">
        <v>671</v>
      </c>
      <c r="D341" s="96" t="s">
        <v>409</v>
      </c>
      <c r="E341" s="97">
        <v>4.0800000000000003E-2</v>
      </c>
      <c r="F341" s="89"/>
      <c r="G341" s="89"/>
      <c r="H341" s="89"/>
      <c r="I341" s="89"/>
      <c r="J341" s="89"/>
      <c r="K341" s="90"/>
      <c r="L341" s="93"/>
      <c r="M341" s="104"/>
    </row>
    <row r="342" spans="1:13" s="91" customFormat="1" x14ac:dyDescent="0.2">
      <c r="A342" s="94" t="s">
        <v>672</v>
      </c>
      <c r="B342" s="95" t="s">
        <v>1094</v>
      </c>
      <c r="C342" s="95" t="s">
        <v>673</v>
      </c>
      <c r="D342" s="96" t="s">
        <v>409</v>
      </c>
      <c r="E342" s="100">
        <v>0.10199999999999999</v>
      </c>
      <c r="F342" s="89"/>
      <c r="G342" s="89"/>
      <c r="H342" s="89"/>
      <c r="I342" s="89"/>
      <c r="J342" s="89"/>
      <c r="K342" s="90"/>
      <c r="L342" s="93"/>
      <c r="M342" s="104"/>
    </row>
    <row r="343" spans="1:13" s="91" customFormat="1" x14ac:dyDescent="0.2">
      <c r="A343" s="94" t="s">
        <v>674</v>
      </c>
      <c r="B343" s="95" t="s">
        <v>1095</v>
      </c>
      <c r="C343" s="95" t="s">
        <v>408</v>
      </c>
      <c r="D343" s="96" t="s">
        <v>409</v>
      </c>
      <c r="E343" s="97">
        <v>4.0800000000000003E-2</v>
      </c>
      <c r="F343" s="89"/>
      <c r="G343" s="89"/>
      <c r="H343" s="89"/>
      <c r="I343" s="89"/>
      <c r="J343" s="89"/>
      <c r="K343" s="90"/>
      <c r="L343" s="93"/>
      <c r="M343" s="104"/>
    </row>
    <row r="344" spans="1:13" s="91" customFormat="1" x14ac:dyDescent="0.2">
      <c r="A344" s="94" t="s">
        <v>675</v>
      </c>
      <c r="B344" s="95" t="s">
        <v>1096</v>
      </c>
      <c r="C344" s="95" t="s">
        <v>676</v>
      </c>
      <c r="D344" s="96" t="s">
        <v>409</v>
      </c>
      <c r="E344" s="100">
        <v>0.10199999999999999</v>
      </c>
      <c r="F344" s="89"/>
      <c r="G344" s="89"/>
      <c r="H344" s="89"/>
      <c r="I344" s="89"/>
      <c r="J344" s="89"/>
      <c r="K344" s="90"/>
      <c r="L344" s="93"/>
      <c r="M344" s="104"/>
    </row>
    <row r="345" spans="1:13" s="91" customFormat="1" x14ac:dyDescent="0.2">
      <c r="A345" s="94" t="s">
        <v>677</v>
      </c>
      <c r="B345" s="95" t="s">
        <v>1097</v>
      </c>
      <c r="C345" s="95" t="s">
        <v>678</v>
      </c>
      <c r="D345" s="96" t="s">
        <v>168</v>
      </c>
      <c r="E345" s="98">
        <v>102</v>
      </c>
      <c r="F345" s="89"/>
      <c r="G345" s="89"/>
      <c r="H345" s="89"/>
      <c r="I345" s="89"/>
      <c r="J345" s="89"/>
      <c r="K345" s="90"/>
      <c r="L345" s="93"/>
      <c r="M345" s="104"/>
    </row>
    <row r="346" spans="1:13" s="91" customFormat="1" x14ac:dyDescent="0.2">
      <c r="A346" s="225" t="s">
        <v>679</v>
      </c>
      <c r="B346" s="225"/>
      <c r="C346" s="225"/>
      <c r="D346" s="225"/>
      <c r="E346" s="225"/>
      <c r="F346" s="89"/>
      <c r="G346" s="89"/>
      <c r="H346" s="89"/>
      <c r="I346" s="89"/>
      <c r="J346" s="89"/>
      <c r="K346" s="90" t="s">
        <v>679</v>
      </c>
      <c r="L346" s="93"/>
      <c r="M346" s="104"/>
    </row>
    <row r="347" spans="1:13" s="91" customFormat="1" x14ac:dyDescent="0.2">
      <c r="A347" s="92"/>
      <c r="B347" s="223" t="s">
        <v>680</v>
      </c>
      <c r="C347" s="223"/>
      <c r="D347" s="223"/>
      <c r="E347" s="224"/>
      <c r="F347" s="89"/>
      <c r="G347" s="89"/>
      <c r="H347" s="89"/>
      <c r="I347" s="89"/>
      <c r="J347" s="89"/>
      <c r="K347" s="90"/>
      <c r="L347" s="93" t="s">
        <v>680</v>
      </c>
      <c r="M347" s="104"/>
    </row>
    <row r="348" spans="1:13" s="91" customFormat="1" x14ac:dyDescent="0.2">
      <c r="A348" s="94" t="s">
        <v>681</v>
      </c>
      <c r="B348" s="95" t="s">
        <v>1098</v>
      </c>
      <c r="C348" s="95" t="s">
        <v>682</v>
      </c>
      <c r="D348" s="96" t="s">
        <v>165</v>
      </c>
      <c r="E348" s="98">
        <v>1</v>
      </c>
      <c r="F348" s="89"/>
      <c r="G348" s="89"/>
      <c r="H348" s="89"/>
      <c r="I348" s="89"/>
      <c r="J348" s="89"/>
      <c r="K348" s="90"/>
      <c r="L348" s="93"/>
      <c r="M348" s="104"/>
    </row>
    <row r="349" spans="1:13" s="91" customFormat="1" x14ac:dyDescent="0.2">
      <c r="A349" s="94" t="s">
        <v>1099</v>
      </c>
      <c r="B349" s="95" t="s">
        <v>1100</v>
      </c>
      <c r="C349" s="95" t="s">
        <v>684</v>
      </c>
      <c r="D349" s="96" t="s">
        <v>165</v>
      </c>
      <c r="E349" s="98">
        <v>1</v>
      </c>
      <c r="F349" s="89"/>
      <c r="G349" s="89"/>
      <c r="H349" s="89"/>
      <c r="I349" s="89"/>
      <c r="J349" s="89"/>
      <c r="K349" s="90"/>
      <c r="L349" s="93"/>
      <c r="M349" s="104"/>
    </row>
    <row r="350" spans="1:13" s="91" customFormat="1" x14ac:dyDescent="0.2">
      <c r="A350" s="94" t="s">
        <v>685</v>
      </c>
      <c r="B350" s="95" t="s">
        <v>1101</v>
      </c>
      <c r="C350" s="95" t="s">
        <v>550</v>
      </c>
      <c r="D350" s="96" t="s">
        <v>165</v>
      </c>
      <c r="E350" s="98">
        <v>1</v>
      </c>
      <c r="F350" s="89"/>
      <c r="G350" s="89"/>
      <c r="H350" s="89"/>
      <c r="I350" s="89"/>
      <c r="J350" s="89"/>
      <c r="K350" s="90"/>
      <c r="L350" s="93"/>
      <c r="M350" s="104"/>
    </row>
    <row r="351" spans="1:13" s="91" customFormat="1" x14ac:dyDescent="0.2">
      <c r="A351" s="94" t="s">
        <v>1102</v>
      </c>
      <c r="B351" s="95" t="s">
        <v>1103</v>
      </c>
      <c r="C351" s="95" t="s">
        <v>687</v>
      </c>
      <c r="D351" s="96" t="s">
        <v>165</v>
      </c>
      <c r="E351" s="98">
        <v>1</v>
      </c>
      <c r="F351" s="89"/>
      <c r="G351" s="89"/>
      <c r="H351" s="89"/>
      <c r="I351" s="89"/>
      <c r="J351" s="89"/>
      <c r="K351" s="90"/>
      <c r="L351" s="93"/>
      <c r="M351" s="104"/>
    </row>
    <row r="352" spans="1:13" s="91" customFormat="1" x14ac:dyDescent="0.2">
      <c r="A352" s="94" t="s">
        <v>688</v>
      </c>
      <c r="B352" s="95" t="s">
        <v>1104</v>
      </c>
      <c r="C352" s="95" t="s">
        <v>340</v>
      </c>
      <c r="D352" s="96" t="s">
        <v>165</v>
      </c>
      <c r="E352" s="98">
        <v>1</v>
      </c>
      <c r="F352" s="89"/>
      <c r="G352" s="89"/>
      <c r="H352" s="89"/>
      <c r="I352" s="89"/>
      <c r="J352" s="89"/>
      <c r="K352" s="90"/>
      <c r="L352" s="93"/>
      <c r="M352" s="104"/>
    </row>
    <row r="353" spans="1:13" s="91" customFormat="1" x14ac:dyDescent="0.2">
      <c r="A353" s="94" t="s">
        <v>1105</v>
      </c>
      <c r="B353" s="95" t="s">
        <v>1106</v>
      </c>
      <c r="C353" s="95" t="s">
        <v>689</v>
      </c>
      <c r="D353" s="96" t="s">
        <v>165</v>
      </c>
      <c r="E353" s="98">
        <v>1</v>
      </c>
      <c r="F353" s="89"/>
      <c r="G353" s="89"/>
      <c r="H353" s="89"/>
      <c r="I353" s="89"/>
      <c r="J353" s="89"/>
      <c r="K353" s="90"/>
      <c r="L353" s="93"/>
      <c r="M353" s="104"/>
    </row>
    <row r="354" spans="1:13" s="91" customFormat="1" x14ac:dyDescent="0.2">
      <c r="A354" s="94" t="s">
        <v>690</v>
      </c>
      <c r="B354" s="95" t="s">
        <v>1107</v>
      </c>
      <c r="C354" s="95" t="s">
        <v>553</v>
      </c>
      <c r="D354" s="96" t="s">
        <v>165</v>
      </c>
      <c r="E354" s="98">
        <v>1</v>
      </c>
      <c r="F354" s="89"/>
      <c r="G354" s="89"/>
      <c r="H354" s="89"/>
      <c r="I354" s="89"/>
      <c r="J354" s="89"/>
      <c r="K354" s="90"/>
      <c r="L354" s="93"/>
      <c r="M354" s="104"/>
    </row>
    <row r="355" spans="1:13" s="91" customFormat="1" ht="24" x14ac:dyDescent="0.2">
      <c r="A355" s="94" t="s">
        <v>1108</v>
      </c>
      <c r="B355" s="95" t="s">
        <v>1109</v>
      </c>
      <c r="C355" s="95" t="s">
        <v>691</v>
      </c>
      <c r="D355" s="96" t="s">
        <v>165</v>
      </c>
      <c r="E355" s="98">
        <v>1</v>
      </c>
      <c r="F355" s="89"/>
      <c r="G355" s="89"/>
      <c r="H355" s="89"/>
      <c r="I355" s="89"/>
      <c r="J355" s="89"/>
      <c r="K355" s="90"/>
      <c r="L355" s="93"/>
      <c r="M355" s="104"/>
    </row>
    <row r="356" spans="1:13" s="91" customFormat="1" x14ac:dyDescent="0.2">
      <c r="A356" s="94" t="s">
        <v>692</v>
      </c>
      <c r="B356" s="95" t="s">
        <v>1110</v>
      </c>
      <c r="C356" s="95" t="s">
        <v>340</v>
      </c>
      <c r="D356" s="96" t="s">
        <v>165</v>
      </c>
      <c r="E356" s="98">
        <v>1</v>
      </c>
      <c r="F356" s="89"/>
      <c r="G356" s="89"/>
      <c r="H356" s="89"/>
      <c r="I356" s="89"/>
      <c r="J356" s="89"/>
      <c r="K356" s="90"/>
      <c r="L356" s="93"/>
      <c r="M356" s="104"/>
    </row>
    <row r="357" spans="1:13" s="91" customFormat="1" x14ac:dyDescent="0.2">
      <c r="A357" s="94" t="s">
        <v>1111</v>
      </c>
      <c r="B357" s="95" t="s">
        <v>1112</v>
      </c>
      <c r="C357" s="95" t="s">
        <v>693</v>
      </c>
      <c r="D357" s="96" t="s">
        <v>165</v>
      </c>
      <c r="E357" s="98">
        <v>1</v>
      </c>
      <c r="F357" s="89"/>
      <c r="G357" s="89"/>
      <c r="H357" s="89"/>
      <c r="I357" s="89"/>
      <c r="J357" s="89"/>
      <c r="K357" s="90"/>
      <c r="L357" s="93"/>
      <c r="M357" s="104"/>
    </row>
    <row r="358" spans="1:13" s="91" customFormat="1" x14ac:dyDescent="0.2">
      <c r="A358" s="94" t="s">
        <v>694</v>
      </c>
      <c r="B358" s="95" t="s">
        <v>1113</v>
      </c>
      <c r="C358" s="95" t="s">
        <v>340</v>
      </c>
      <c r="D358" s="96" t="s">
        <v>165</v>
      </c>
      <c r="E358" s="98">
        <v>1</v>
      </c>
      <c r="F358" s="89"/>
      <c r="G358" s="89"/>
      <c r="H358" s="89"/>
      <c r="I358" s="89"/>
      <c r="J358" s="89"/>
      <c r="K358" s="90"/>
      <c r="L358" s="93"/>
      <c r="M358" s="104"/>
    </row>
    <row r="359" spans="1:13" s="91" customFormat="1" x14ac:dyDescent="0.2">
      <c r="A359" s="94" t="s">
        <v>1114</v>
      </c>
      <c r="B359" s="95" t="s">
        <v>1115</v>
      </c>
      <c r="C359" s="95" t="s">
        <v>548</v>
      </c>
      <c r="D359" s="96" t="s">
        <v>165</v>
      </c>
      <c r="E359" s="98">
        <v>1</v>
      </c>
      <c r="F359" s="89"/>
      <c r="G359" s="89"/>
      <c r="H359" s="89"/>
      <c r="I359" s="89"/>
      <c r="J359" s="89"/>
      <c r="K359" s="90"/>
      <c r="L359" s="93"/>
      <c r="M359" s="104"/>
    </row>
    <row r="360" spans="1:13" s="91" customFormat="1" ht="24" x14ac:dyDescent="0.2">
      <c r="A360" s="94" t="s">
        <v>696</v>
      </c>
      <c r="B360" s="95" t="s">
        <v>1116</v>
      </c>
      <c r="C360" s="95" t="s">
        <v>697</v>
      </c>
      <c r="D360" s="96" t="s">
        <v>165</v>
      </c>
      <c r="E360" s="98">
        <v>9</v>
      </c>
      <c r="F360" s="89"/>
      <c r="G360" s="89"/>
      <c r="H360" s="89"/>
      <c r="I360" s="89"/>
      <c r="J360" s="89"/>
      <c r="K360" s="90"/>
      <c r="L360" s="93"/>
      <c r="M360" s="104"/>
    </row>
    <row r="361" spans="1:13" s="91" customFormat="1" x14ac:dyDescent="0.2">
      <c r="A361" s="94" t="s">
        <v>1117</v>
      </c>
      <c r="B361" s="95" t="s">
        <v>1118</v>
      </c>
      <c r="C361" s="95" t="s">
        <v>698</v>
      </c>
      <c r="D361" s="96" t="s">
        <v>165</v>
      </c>
      <c r="E361" s="98">
        <v>9</v>
      </c>
      <c r="F361" s="89"/>
      <c r="G361" s="89"/>
      <c r="H361" s="89"/>
      <c r="I361" s="89"/>
      <c r="J361" s="89"/>
      <c r="K361" s="90"/>
      <c r="L361" s="93"/>
      <c r="M361" s="104"/>
    </row>
    <row r="362" spans="1:13" s="91" customFormat="1" x14ac:dyDescent="0.2">
      <c r="A362" s="94" t="s">
        <v>699</v>
      </c>
      <c r="B362" s="95" t="s">
        <v>1119</v>
      </c>
      <c r="C362" s="95" t="s">
        <v>700</v>
      </c>
      <c r="D362" s="96" t="s">
        <v>165</v>
      </c>
      <c r="E362" s="98">
        <v>7</v>
      </c>
      <c r="F362" s="89"/>
      <c r="G362" s="89"/>
      <c r="H362" s="89"/>
      <c r="I362" s="89"/>
      <c r="J362" s="89"/>
      <c r="K362" s="90"/>
      <c r="L362" s="93"/>
      <c r="M362" s="104"/>
    </row>
    <row r="363" spans="1:13" s="91" customFormat="1" x14ac:dyDescent="0.2">
      <c r="A363" s="94" t="s">
        <v>1120</v>
      </c>
      <c r="B363" s="95" t="s">
        <v>1121</v>
      </c>
      <c r="C363" s="95" t="s">
        <v>701</v>
      </c>
      <c r="D363" s="96" t="s">
        <v>165</v>
      </c>
      <c r="E363" s="98">
        <v>7</v>
      </c>
      <c r="F363" s="89"/>
      <c r="G363" s="89"/>
      <c r="H363" s="89"/>
      <c r="I363" s="89"/>
      <c r="J363" s="89"/>
      <c r="K363" s="90"/>
      <c r="L363" s="93"/>
      <c r="M363" s="104"/>
    </row>
    <row r="364" spans="1:13" s="91" customFormat="1" x14ac:dyDescent="0.2">
      <c r="A364" s="94" t="s">
        <v>702</v>
      </c>
      <c r="B364" s="95" t="s">
        <v>1122</v>
      </c>
      <c r="C364" s="95" t="s">
        <v>703</v>
      </c>
      <c r="D364" s="96" t="s">
        <v>165</v>
      </c>
      <c r="E364" s="98">
        <v>18</v>
      </c>
      <c r="F364" s="89"/>
      <c r="G364" s="89"/>
      <c r="H364" s="89"/>
      <c r="I364" s="89"/>
      <c r="J364" s="89"/>
      <c r="K364" s="90"/>
      <c r="L364" s="93"/>
      <c r="M364" s="104"/>
    </row>
    <row r="365" spans="1:13" s="91" customFormat="1" x14ac:dyDescent="0.2">
      <c r="A365" s="94" t="s">
        <v>1123</v>
      </c>
      <c r="B365" s="95" t="s">
        <v>1124</v>
      </c>
      <c r="C365" s="95" t="s">
        <v>704</v>
      </c>
      <c r="D365" s="96" t="s">
        <v>165</v>
      </c>
      <c r="E365" s="98">
        <v>15</v>
      </c>
      <c r="F365" s="89"/>
      <c r="G365" s="89"/>
      <c r="H365" s="89"/>
      <c r="I365" s="89"/>
      <c r="J365" s="89"/>
      <c r="K365" s="90"/>
      <c r="L365" s="93"/>
      <c r="M365" s="104"/>
    </row>
    <row r="366" spans="1:13" s="91" customFormat="1" ht="24" x14ac:dyDescent="0.2">
      <c r="A366" s="94" t="s">
        <v>1125</v>
      </c>
      <c r="B366" s="95" t="s">
        <v>1126</v>
      </c>
      <c r="C366" s="95" t="s">
        <v>706</v>
      </c>
      <c r="D366" s="96" t="s">
        <v>165</v>
      </c>
      <c r="E366" s="98">
        <v>3</v>
      </c>
      <c r="F366" s="89"/>
      <c r="G366" s="89"/>
      <c r="H366" s="89"/>
      <c r="I366" s="89"/>
      <c r="J366" s="89"/>
      <c r="K366" s="90"/>
      <c r="L366" s="93"/>
      <c r="M366" s="104"/>
    </row>
    <row r="367" spans="1:13" s="91" customFormat="1" ht="36" x14ac:dyDescent="0.2">
      <c r="A367" s="94" t="s">
        <v>707</v>
      </c>
      <c r="B367" s="95" t="s">
        <v>1127</v>
      </c>
      <c r="C367" s="95" t="s">
        <v>567</v>
      </c>
      <c r="D367" s="96" t="s">
        <v>306</v>
      </c>
      <c r="E367" s="99">
        <v>0.01</v>
      </c>
      <c r="F367" s="89"/>
      <c r="G367" s="89"/>
      <c r="H367" s="89"/>
      <c r="I367" s="89"/>
      <c r="J367" s="89"/>
      <c r="K367" s="90"/>
      <c r="L367" s="93"/>
      <c r="M367" s="104"/>
    </row>
    <row r="368" spans="1:13" s="91" customFormat="1" x14ac:dyDescent="0.2">
      <c r="A368" s="94" t="s">
        <v>1128</v>
      </c>
      <c r="B368" s="95" t="s">
        <v>1129</v>
      </c>
      <c r="C368" s="95" t="s">
        <v>709</v>
      </c>
      <c r="D368" s="96" t="s">
        <v>165</v>
      </c>
      <c r="E368" s="98">
        <v>1</v>
      </c>
      <c r="F368" s="89"/>
      <c r="G368" s="89"/>
      <c r="H368" s="89"/>
      <c r="I368" s="89"/>
      <c r="J368" s="89"/>
      <c r="K368" s="90"/>
      <c r="L368" s="93"/>
      <c r="M368" s="104"/>
    </row>
    <row r="369" spans="1:13" s="91" customFormat="1" x14ac:dyDescent="0.2">
      <c r="A369" s="92"/>
      <c r="B369" s="223" t="s">
        <v>384</v>
      </c>
      <c r="C369" s="223"/>
      <c r="D369" s="223"/>
      <c r="E369" s="224"/>
      <c r="F369" s="89"/>
      <c r="G369" s="89"/>
      <c r="H369" s="89"/>
      <c r="I369" s="89"/>
      <c r="J369" s="89"/>
      <c r="K369" s="90"/>
      <c r="L369" s="93" t="s">
        <v>384</v>
      </c>
      <c r="M369" s="104"/>
    </row>
    <row r="370" spans="1:13" s="91" customFormat="1" x14ac:dyDescent="0.2">
      <c r="A370" s="94" t="s">
        <v>710</v>
      </c>
      <c r="B370" s="95" t="s">
        <v>1130</v>
      </c>
      <c r="C370" s="95" t="s">
        <v>667</v>
      </c>
      <c r="D370" s="96" t="s">
        <v>201</v>
      </c>
      <c r="E370" s="102">
        <v>1.5</v>
      </c>
      <c r="F370" s="89"/>
      <c r="G370" s="89"/>
      <c r="H370" s="89"/>
      <c r="I370" s="89"/>
      <c r="J370" s="89"/>
      <c r="K370" s="90"/>
      <c r="L370" s="93"/>
      <c r="M370" s="104"/>
    </row>
    <row r="371" spans="1:13" s="91" customFormat="1" x14ac:dyDescent="0.2">
      <c r="A371" s="94" t="s">
        <v>711</v>
      </c>
      <c r="B371" s="95" t="s">
        <v>1131</v>
      </c>
      <c r="C371" s="95" t="s">
        <v>712</v>
      </c>
      <c r="D371" s="96" t="s">
        <v>409</v>
      </c>
      <c r="E371" s="97">
        <v>0.1326</v>
      </c>
      <c r="F371" s="89"/>
      <c r="G371" s="89"/>
      <c r="H371" s="89"/>
      <c r="I371" s="89"/>
      <c r="J371" s="89"/>
      <c r="K371" s="90"/>
      <c r="L371" s="93"/>
      <c r="M371" s="104"/>
    </row>
    <row r="372" spans="1:13" s="91" customFormat="1" x14ac:dyDescent="0.2">
      <c r="A372" s="94" t="s">
        <v>713</v>
      </c>
      <c r="B372" s="95" t="s">
        <v>1132</v>
      </c>
      <c r="C372" s="95" t="s">
        <v>408</v>
      </c>
      <c r="D372" s="96" t="s">
        <v>409</v>
      </c>
      <c r="E372" s="97">
        <v>2.0400000000000001E-2</v>
      </c>
      <c r="F372" s="89"/>
      <c r="G372" s="89"/>
      <c r="H372" s="89"/>
      <c r="I372" s="89"/>
      <c r="J372" s="89"/>
      <c r="K372" s="90"/>
      <c r="L372" s="93"/>
      <c r="M372" s="104"/>
    </row>
    <row r="373" spans="1:13" s="91" customFormat="1" x14ac:dyDescent="0.2">
      <c r="A373" s="94" t="s">
        <v>714</v>
      </c>
      <c r="B373" s="95" t="s">
        <v>1133</v>
      </c>
      <c r="C373" s="95" t="s">
        <v>406</v>
      </c>
      <c r="D373" s="96" t="s">
        <v>201</v>
      </c>
      <c r="E373" s="102">
        <v>0.3</v>
      </c>
      <c r="F373" s="89"/>
      <c r="G373" s="89"/>
      <c r="H373" s="89"/>
      <c r="I373" s="89"/>
      <c r="J373" s="89"/>
      <c r="K373" s="90"/>
      <c r="L373" s="93"/>
      <c r="M373" s="104"/>
    </row>
    <row r="374" spans="1:13" s="91" customFormat="1" x14ac:dyDescent="0.2">
      <c r="A374" s="94" t="s">
        <v>715</v>
      </c>
      <c r="B374" s="95" t="s">
        <v>1134</v>
      </c>
      <c r="C374" s="95" t="s">
        <v>712</v>
      </c>
      <c r="D374" s="96" t="s">
        <v>409</v>
      </c>
      <c r="E374" s="97">
        <v>3.0599999999999999E-2</v>
      </c>
      <c r="F374" s="89"/>
      <c r="G374" s="89"/>
      <c r="H374" s="89"/>
      <c r="I374" s="89"/>
      <c r="J374" s="89"/>
      <c r="K374" s="90"/>
      <c r="L374" s="93"/>
      <c r="M374" s="104"/>
    </row>
    <row r="375" spans="1:13" s="91" customFormat="1" x14ac:dyDescent="0.2">
      <c r="A375" s="94" t="s">
        <v>716</v>
      </c>
      <c r="B375" s="95" t="s">
        <v>1135</v>
      </c>
      <c r="C375" s="95" t="s">
        <v>402</v>
      </c>
      <c r="D375" s="96" t="s">
        <v>201</v>
      </c>
      <c r="E375" s="102">
        <v>0.3</v>
      </c>
      <c r="F375" s="89"/>
      <c r="G375" s="89"/>
      <c r="H375" s="89"/>
      <c r="I375" s="89"/>
      <c r="J375" s="89"/>
      <c r="K375" s="90"/>
      <c r="L375" s="93"/>
      <c r="M375" s="104"/>
    </row>
    <row r="376" spans="1:13" s="91" customFormat="1" x14ac:dyDescent="0.2">
      <c r="A376" s="94" t="s">
        <v>717</v>
      </c>
      <c r="B376" s="95" t="s">
        <v>1136</v>
      </c>
      <c r="C376" s="95" t="s">
        <v>718</v>
      </c>
      <c r="D376" s="96" t="s">
        <v>168</v>
      </c>
      <c r="E376" s="98">
        <v>30</v>
      </c>
      <c r="F376" s="89"/>
      <c r="G376" s="89"/>
      <c r="H376" s="89"/>
      <c r="I376" s="89"/>
      <c r="J376" s="89"/>
      <c r="K376" s="90"/>
      <c r="L376" s="93"/>
      <c r="M376" s="104"/>
    </row>
    <row r="377" spans="1:13" s="91" customFormat="1" x14ac:dyDescent="0.2">
      <c r="A377" s="225" t="s">
        <v>720</v>
      </c>
      <c r="B377" s="225"/>
      <c r="C377" s="225"/>
      <c r="D377" s="225"/>
      <c r="E377" s="225"/>
      <c r="F377" s="89"/>
      <c r="G377" s="89"/>
      <c r="H377" s="89"/>
      <c r="I377" s="89"/>
      <c r="J377" s="89"/>
      <c r="K377" s="90" t="s">
        <v>720</v>
      </c>
      <c r="L377" s="93"/>
      <c r="M377" s="104"/>
    </row>
    <row r="378" spans="1:13" s="91" customFormat="1" x14ac:dyDescent="0.2">
      <c r="A378" s="92"/>
      <c r="B378" s="223" t="s">
        <v>680</v>
      </c>
      <c r="C378" s="223"/>
      <c r="D378" s="223"/>
      <c r="E378" s="224"/>
      <c r="F378" s="89"/>
      <c r="G378" s="89"/>
      <c r="H378" s="89"/>
      <c r="I378" s="89"/>
      <c r="J378" s="89"/>
      <c r="K378" s="90"/>
      <c r="L378" s="93" t="s">
        <v>680</v>
      </c>
      <c r="M378" s="104"/>
    </row>
    <row r="379" spans="1:13" s="91" customFormat="1" x14ac:dyDescent="0.2">
      <c r="A379" s="94" t="s">
        <v>721</v>
      </c>
      <c r="B379" s="95" t="s">
        <v>1137</v>
      </c>
      <c r="C379" s="95" t="s">
        <v>722</v>
      </c>
      <c r="D379" s="96" t="s">
        <v>617</v>
      </c>
      <c r="E379" s="102">
        <v>0.3</v>
      </c>
      <c r="F379" s="89"/>
      <c r="G379" s="89"/>
      <c r="H379" s="89"/>
      <c r="I379" s="89"/>
      <c r="J379" s="89"/>
      <c r="K379" s="90"/>
      <c r="L379" s="93"/>
      <c r="M379" s="104"/>
    </row>
    <row r="380" spans="1:13" s="91" customFormat="1" x14ac:dyDescent="0.2">
      <c r="A380" s="94" t="s">
        <v>1138</v>
      </c>
      <c r="B380" s="95" t="s">
        <v>1139</v>
      </c>
      <c r="C380" s="95" t="s">
        <v>723</v>
      </c>
      <c r="D380" s="96" t="s">
        <v>165</v>
      </c>
      <c r="E380" s="98">
        <v>3</v>
      </c>
      <c r="F380" s="89"/>
      <c r="G380" s="89"/>
      <c r="H380" s="89"/>
      <c r="I380" s="89"/>
      <c r="J380" s="89"/>
      <c r="K380" s="90"/>
      <c r="L380" s="93"/>
      <c r="M380" s="104"/>
    </row>
    <row r="381" spans="1:13" s="91" customFormat="1" x14ac:dyDescent="0.2">
      <c r="A381" s="94" t="s">
        <v>724</v>
      </c>
      <c r="B381" s="95" t="s">
        <v>1140</v>
      </c>
      <c r="C381" s="95" t="s">
        <v>725</v>
      </c>
      <c r="D381" s="96" t="s">
        <v>617</v>
      </c>
      <c r="E381" s="102">
        <v>0.3</v>
      </c>
      <c r="F381" s="89"/>
      <c r="G381" s="89"/>
      <c r="H381" s="89"/>
      <c r="I381" s="89"/>
      <c r="J381" s="89"/>
      <c r="K381" s="90"/>
      <c r="L381" s="93"/>
      <c r="M381" s="104"/>
    </row>
    <row r="382" spans="1:13" s="91" customFormat="1" x14ac:dyDescent="0.2">
      <c r="A382" s="94" t="s">
        <v>1141</v>
      </c>
      <c r="B382" s="95" t="s">
        <v>1142</v>
      </c>
      <c r="C382" s="95" t="s">
        <v>726</v>
      </c>
      <c r="D382" s="96" t="s">
        <v>165</v>
      </c>
      <c r="E382" s="98">
        <v>3</v>
      </c>
      <c r="F382" s="89"/>
      <c r="G382" s="89"/>
      <c r="H382" s="89"/>
      <c r="I382" s="89"/>
      <c r="J382" s="89"/>
      <c r="K382" s="90"/>
      <c r="L382" s="93"/>
      <c r="M382" s="104"/>
    </row>
    <row r="383" spans="1:13" s="91" customFormat="1" x14ac:dyDescent="0.2">
      <c r="A383" s="94" t="s">
        <v>727</v>
      </c>
      <c r="B383" s="95" t="s">
        <v>1143</v>
      </c>
      <c r="C383" s="95" t="s">
        <v>728</v>
      </c>
      <c r="D383" s="96" t="s">
        <v>729</v>
      </c>
      <c r="E383" s="98">
        <v>1</v>
      </c>
      <c r="F383" s="89"/>
      <c r="G383" s="89"/>
      <c r="H383" s="89"/>
      <c r="I383" s="89"/>
      <c r="J383" s="89"/>
      <c r="K383" s="90"/>
      <c r="L383" s="93"/>
      <c r="M383" s="104"/>
    </row>
    <row r="384" spans="1:13" s="91" customFormat="1" x14ac:dyDescent="0.2">
      <c r="A384" s="94" t="s">
        <v>1144</v>
      </c>
      <c r="B384" s="95" t="s">
        <v>1145</v>
      </c>
      <c r="C384" s="95" t="s">
        <v>730</v>
      </c>
      <c r="D384" s="96" t="s">
        <v>165</v>
      </c>
      <c r="E384" s="98">
        <v>1</v>
      </c>
      <c r="F384" s="89"/>
      <c r="G384" s="89"/>
      <c r="H384" s="89"/>
      <c r="I384" s="89"/>
      <c r="J384" s="89"/>
      <c r="K384" s="90"/>
      <c r="L384" s="93"/>
      <c r="M384" s="104"/>
    </row>
    <row r="385" spans="1:13" s="91" customFormat="1" x14ac:dyDescent="0.2">
      <c r="A385" s="94" t="s">
        <v>731</v>
      </c>
      <c r="B385" s="95" t="s">
        <v>1146</v>
      </c>
      <c r="C385" s="95" t="s">
        <v>732</v>
      </c>
      <c r="D385" s="96" t="s">
        <v>165</v>
      </c>
      <c r="E385" s="98">
        <v>1</v>
      </c>
      <c r="F385" s="89"/>
      <c r="G385" s="89"/>
      <c r="H385" s="89"/>
      <c r="I385" s="89"/>
      <c r="J385" s="89"/>
      <c r="K385" s="90"/>
      <c r="L385" s="93"/>
      <c r="M385" s="104"/>
    </row>
    <row r="386" spans="1:13" s="91" customFormat="1" x14ac:dyDescent="0.2">
      <c r="A386" s="94" t="s">
        <v>1147</v>
      </c>
      <c r="B386" s="95" t="s">
        <v>1148</v>
      </c>
      <c r="C386" s="95" t="s">
        <v>733</v>
      </c>
      <c r="D386" s="96" t="s">
        <v>165</v>
      </c>
      <c r="E386" s="98">
        <v>1</v>
      </c>
      <c r="F386" s="89"/>
      <c r="G386" s="89"/>
      <c r="H386" s="89"/>
      <c r="I386" s="89"/>
      <c r="J386" s="89"/>
      <c r="K386" s="90"/>
      <c r="L386" s="93"/>
      <c r="M386" s="104"/>
    </row>
    <row r="387" spans="1:13" s="91" customFormat="1" x14ac:dyDescent="0.2">
      <c r="A387" s="94" t="s">
        <v>734</v>
      </c>
      <c r="B387" s="95" t="s">
        <v>1149</v>
      </c>
      <c r="C387" s="95" t="s">
        <v>340</v>
      </c>
      <c r="D387" s="96" t="s">
        <v>165</v>
      </c>
      <c r="E387" s="98">
        <v>1</v>
      </c>
      <c r="F387" s="89"/>
      <c r="G387" s="89"/>
      <c r="H387" s="89"/>
      <c r="I387" s="89"/>
      <c r="J387" s="89"/>
      <c r="K387" s="90"/>
      <c r="L387" s="93"/>
      <c r="M387" s="104"/>
    </row>
    <row r="388" spans="1:13" s="91" customFormat="1" x14ac:dyDescent="0.2">
      <c r="A388" s="94" t="s">
        <v>1150</v>
      </c>
      <c r="B388" s="95" t="s">
        <v>1151</v>
      </c>
      <c r="C388" s="95" t="s">
        <v>735</v>
      </c>
      <c r="D388" s="96" t="s">
        <v>165</v>
      </c>
      <c r="E388" s="98">
        <v>1</v>
      </c>
      <c r="F388" s="89"/>
      <c r="G388" s="89"/>
      <c r="H388" s="89"/>
      <c r="I388" s="89"/>
      <c r="J388" s="89"/>
      <c r="K388" s="90"/>
      <c r="L388" s="93"/>
      <c r="M388" s="104"/>
    </row>
    <row r="389" spans="1:13" s="91" customFormat="1" x14ac:dyDescent="0.2">
      <c r="A389" s="94" t="s">
        <v>736</v>
      </c>
      <c r="B389" s="95" t="s">
        <v>1152</v>
      </c>
      <c r="C389" s="95" t="s">
        <v>732</v>
      </c>
      <c r="D389" s="96" t="s">
        <v>165</v>
      </c>
      <c r="E389" s="98">
        <v>1</v>
      </c>
      <c r="F389" s="89"/>
      <c r="G389" s="89"/>
      <c r="H389" s="89"/>
      <c r="I389" s="89"/>
      <c r="J389" s="89"/>
      <c r="K389" s="90"/>
      <c r="L389" s="93"/>
      <c r="M389" s="104"/>
    </row>
    <row r="390" spans="1:13" s="91" customFormat="1" x14ac:dyDescent="0.2">
      <c r="A390" s="94" t="s">
        <v>1153</v>
      </c>
      <c r="B390" s="95" t="s">
        <v>1154</v>
      </c>
      <c r="C390" s="95" t="s">
        <v>737</v>
      </c>
      <c r="D390" s="96" t="s">
        <v>165</v>
      </c>
      <c r="E390" s="98">
        <v>1</v>
      </c>
      <c r="F390" s="89"/>
      <c r="G390" s="89"/>
      <c r="H390" s="89"/>
      <c r="I390" s="89"/>
      <c r="J390" s="89"/>
      <c r="K390" s="90"/>
      <c r="L390" s="93"/>
      <c r="M390" s="104"/>
    </row>
    <row r="391" spans="1:13" s="91" customFormat="1" x14ac:dyDescent="0.2">
      <c r="A391" s="94" t="s">
        <v>738</v>
      </c>
      <c r="B391" s="95" t="s">
        <v>1155</v>
      </c>
      <c r="C391" s="95" t="s">
        <v>564</v>
      </c>
      <c r="D391" s="96" t="s">
        <v>165</v>
      </c>
      <c r="E391" s="98">
        <v>6</v>
      </c>
      <c r="F391" s="89"/>
      <c r="G391" s="89"/>
      <c r="H391" s="89"/>
      <c r="I391" s="89"/>
      <c r="J391" s="89"/>
      <c r="K391" s="90"/>
      <c r="L391" s="93"/>
      <c r="M391" s="104"/>
    </row>
    <row r="392" spans="1:13" s="91" customFormat="1" ht="24" x14ac:dyDescent="0.2">
      <c r="A392" s="94" t="s">
        <v>739</v>
      </c>
      <c r="B392" s="95" t="s">
        <v>1156</v>
      </c>
      <c r="C392" s="95" t="s">
        <v>740</v>
      </c>
      <c r="D392" s="96" t="s">
        <v>617</v>
      </c>
      <c r="E392" s="102">
        <v>0.6</v>
      </c>
      <c r="F392" s="89"/>
      <c r="G392" s="89"/>
      <c r="H392" s="89"/>
      <c r="I392" s="89"/>
      <c r="J392" s="89"/>
      <c r="K392" s="90"/>
      <c r="L392" s="93"/>
      <c r="M392" s="104"/>
    </row>
    <row r="393" spans="1:13" s="91" customFormat="1" ht="24" x14ac:dyDescent="0.2">
      <c r="A393" s="94" t="s">
        <v>741</v>
      </c>
      <c r="B393" s="95" t="s">
        <v>1157</v>
      </c>
      <c r="C393" s="95" t="s">
        <v>742</v>
      </c>
      <c r="D393" s="96" t="s">
        <v>165</v>
      </c>
      <c r="E393" s="98">
        <v>12</v>
      </c>
      <c r="F393" s="89"/>
      <c r="G393" s="89"/>
      <c r="H393" s="89"/>
      <c r="I393" s="89"/>
      <c r="J393" s="89"/>
      <c r="K393" s="90"/>
      <c r="L393" s="93"/>
      <c r="M393" s="104"/>
    </row>
    <row r="394" spans="1:13" s="91" customFormat="1" x14ac:dyDescent="0.2">
      <c r="A394" s="94" t="s">
        <v>743</v>
      </c>
      <c r="B394" s="95" t="s">
        <v>1158</v>
      </c>
      <c r="C394" s="95" t="s">
        <v>744</v>
      </c>
      <c r="D394" s="96" t="s">
        <v>165</v>
      </c>
      <c r="E394" s="98">
        <v>12</v>
      </c>
      <c r="F394" s="89"/>
      <c r="G394" s="89"/>
      <c r="H394" s="89"/>
      <c r="I394" s="89"/>
      <c r="J394" s="89"/>
      <c r="K394" s="90"/>
      <c r="L394" s="93"/>
      <c r="M394" s="104"/>
    </row>
    <row r="395" spans="1:13" s="91" customFormat="1" x14ac:dyDescent="0.2">
      <c r="A395" s="94" t="s">
        <v>745</v>
      </c>
      <c r="B395" s="95" t="s">
        <v>1159</v>
      </c>
      <c r="C395" s="95" t="s">
        <v>340</v>
      </c>
      <c r="D395" s="96" t="s">
        <v>165</v>
      </c>
      <c r="E395" s="98">
        <v>2</v>
      </c>
      <c r="F395" s="89"/>
      <c r="G395" s="89"/>
      <c r="H395" s="89"/>
      <c r="I395" s="89"/>
      <c r="J395" s="89"/>
      <c r="K395" s="90"/>
      <c r="L395" s="93"/>
      <c r="M395" s="104"/>
    </row>
    <row r="396" spans="1:13" s="91" customFormat="1" x14ac:dyDescent="0.2">
      <c r="A396" s="94" t="s">
        <v>1160</v>
      </c>
      <c r="B396" s="95" t="s">
        <v>1161</v>
      </c>
      <c r="C396" s="95" t="s">
        <v>747</v>
      </c>
      <c r="D396" s="96" t="s">
        <v>165</v>
      </c>
      <c r="E396" s="98">
        <v>2</v>
      </c>
      <c r="F396" s="89"/>
      <c r="G396" s="89"/>
      <c r="H396" s="89"/>
      <c r="I396" s="89"/>
      <c r="J396" s="89"/>
      <c r="K396" s="90"/>
      <c r="L396" s="93"/>
      <c r="M396" s="104"/>
    </row>
    <row r="397" spans="1:13" s="91" customFormat="1" x14ac:dyDescent="0.2">
      <c r="A397" s="92"/>
      <c r="B397" s="223" t="s">
        <v>384</v>
      </c>
      <c r="C397" s="223"/>
      <c r="D397" s="223"/>
      <c r="E397" s="224"/>
      <c r="F397" s="89"/>
      <c r="G397" s="89"/>
      <c r="H397" s="89"/>
      <c r="I397" s="89"/>
      <c r="J397" s="89"/>
      <c r="K397" s="90"/>
      <c r="L397" s="93" t="s">
        <v>384</v>
      </c>
      <c r="M397" s="104"/>
    </row>
    <row r="398" spans="1:13" s="91" customFormat="1" x14ac:dyDescent="0.2">
      <c r="A398" s="94" t="s">
        <v>748</v>
      </c>
      <c r="B398" s="95" t="s">
        <v>1162</v>
      </c>
      <c r="C398" s="95" t="s">
        <v>667</v>
      </c>
      <c r="D398" s="96" t="s">
        <v>201</v>
      </c>
      <c r="E398" s="102">
        <v>1.6</v>
      </c>
      <c r="F398" s="89"/>
      <c r="G398" s="89"/>
      <c r="H398" s="89"/>
      <c r="I398" s="89"/>
      <c r="J398" s="89"/>
      <c r="K398" s="90"/>
      <c r="L398" s="93"/>
      <c r="M398" s="104"/>
    </row>
    <row r="399" spans="1:13" s="91" customFormat="1" x14ac:dyDescent="0.2">
      <c r="A399" s="94" t="s">
        <v>749</v>
      </c>
      <c r="B399" s="95" t="s">
        <v>1163</v>
      </c>
      <c r="C399" s="95" t="s">
        <v>408</v>
      </c>
      <c r="D399" s="96" t="s">
        <v>409</v>
      </c>
      <c r="E399" s="97">
        <v>0.16320000000000001</v>
      </c>
      <c r="F399" s="89"/>
      <c r="G399" s="89"/>
      <c r="H399" s="89"/>
      <c r="I399" s="89"/>
      <c r="J399" s="89"/>
      <c r="K399" s="90"/>
      <c r="L399" s="93"/>
      <c r="M399" s="104"/>
    </row>
    <row r="400" spans="1:13" s="91" customFormat="1" x14ac:dyDescent="0.2">
      <c r="A400" s="225" t="s">
        <v>751</v>
      </c>
      <c r="B400" s="225"/>
      <c r="C400" s="225"/>
      <c r="D400" s="225"/>
      <c r="E400" s="225"/>
      <c r="F400" s="89"/>
      <c r="G400" s="89"/>
      <c r="H400" s="89"/>
      <c r="I400" s="89"/>
      <c r="J400" s="89"/>
      <c r="K400" s="90" t="s">
        <v>751</v>
      </c>
      <c r="L400" s="93"/>
      <c r="M400" s="104"/>
    </row>
    <row r="401" spans="1:13" s="91" customFormat="1" ht="48" x14ac:dyDescent="0.2">
      <c r="A401" s="94" t="s">
        <v>752</v>
      </c>
      <c r="B401" s="95" t="s">
        <v>98</v>
      </c>
      <c r="C401" s="95" t="s">
        <v>64</v>
      </c>
      <c r="D401" s="96" t="s">
        <v>453</v>
      </c>
      <c r="E401" s="98">
        <v>1</v>
      </c>
      <c r="F401" s="89"/>
      <c r="G401" s="89"/>
      <c r="H401" s="89"/>
      <c r="I401" s="89"/>
      <c r="J401" s="89"/>
      <c r="K401" s="90"/>
      <c r="L401" s="93"/>
      <c r="M401" s="104"/>
    </row>
    <row r="402" spans="1:13" s="91" customFormat="1" x14ac:dyDescent="0.2">
      <c r="A402" s="225" t="s">
        <v>753</v>
      </c>
      <c r="B402" s="225"/>
      <c r="C402" s="225"/>
      <c r="D402" s="225"/>
      <c r="E402" s="225"/>
      <c r="F402" s="89"/>
      <c r="G402" s="89"/>
      <c r="H402" s="89"/>
      <c r="I402" s="89"/>
      <c r="J402" s="89"/>
      <c r="K402" s="90" t="s">
        <v>753</v>
      </c>
      <c r="L402" s="93"/>
      <c r="M402" s="104"/>
    </row>
    <row r="403" spans="1:13" s="91" customFormat="1" ht="36" x14ac:dyDescent="0.2">
      <c r="A403" s="94" t="s">
        <v>754</v>
      </c>
      <c r="B403" s="95" t="s">
        <v>1164</v>
      </c>
      <c r="C403" s="95" t="s">
        <v>755</v>
      </c>
      <c r="D403" s="96" t="s">
        <v>453</v>
      </c>
      <c r="E403" s="98">
        <v>1</v>
      </c>
      <c r="F403" s="89"/>
      <c r="G403" s="89"/>
      <c r="H403" s="89"/>
      <c r="I403" s="89"/>
      <c r="J403" s="89"/>
      <c r="K403" s="90"/>
      <c r="L403" s="93"/>
      <c r="M403" s="104"/>
    </row>
    <row r="406" spans="1:13" customFormat="1" ht="15" x14ac:dyDescent="0.25">
      <c r="B406" s="105" t="s">
        <v>759</v>
      </c>
      <c r="C406" s="106"/>
      <c r="D406" s="107"/>
      <c r="E406" s="105"/>
    </row>
    <row r="407" spans="1:13" customFormat="1" ht="15" x14ac:dyDescent="0.25">
      <c r="C407" s="174" t="s">
        <v>760</v>
      </c>
      <c r="D407" s="174"/>
      <c r="E407" s="174"/>
    </row>
    <row r="409" spans="1:13" customFormat="1" ht="15" x14ac:dyDescent="0.25">
      <c r="B409" s="105" t="s">
        <v>761</v>
      </c>
      <c r="C409" s="106"/>
      <c r="D409" s="107"/>
      <c r="E409" s="105"/>
    </row>
    <row r="410" spans="1:13" customFormat="1" ht="15" x14ac:dyDescent="0.25">
      <c r="C410" s="174" t="s">
        <v>760</v>
      </c>
      <c r="D410" s="174"/>
      <c r="E410" s="174"/>
    </row>
  </sheetData>
  <mergeCells count="71">
    <mergeCell ref="B13:E13"/>
    <mergeCell ref="A4:E4"/>
    <mergeCell ref="A6:E6"/>
    <mergeCell ref="A7:E7"/>
    <mergeCell ref="A11:E11"/>
    <mergeCell ref="B12:E12"/>
    <mergeCell ref="B51:E51"/>
    <mergeCell ref="B16:E16"/>
    <mergeCell ref="B20:E20"/>
    <mergeCell ref="B24:E24"/>
    <mergeCell ref="B25:E25"/>
    <mergeCell ref="B27:E27"/>
    <mergeCell ref="B29:E29"/>
    <mergeCell ref="B30:E30"/>
    <mergeCell ref="B32:E32"/>
    <mergeCell ref="B43:E43"/>
    <mergeCell ref="B46:E46"/>
    <mergeCell ref="B50:E50"/>
    <mergeCell ref="A125:E125"/>
    <mergeCell ref="B60:E60"/>
    <mergeCell ref="B70:E70"/>
    <mergeCell ref="B79:E79"/>
    <mergeCell ref="B80:E80"/>
    <mergeCell ref="B90:E90"/>
    <mergeCell ref="B97:E97"/>
    <mergeCell ref="B100:E100"/>
    <mergeCell ref="B102:E102"/>
    <mergeCell ref="B116:E116"/>
    <mergeCell ref="B117:E117"/>
    <mergeCell ref="B121:E121"/>
    <mergeCell ref="A195:E195"/>
    <mergeCell ref="B126:E126"/>
    <mergeCell ref="B132:E132"/>
    <mergeCell ref="B139:E139"/>
    <mergeCell ref="B154:E154"/>
    <mergeCell ref="A167:E167"/>
    <mergeCell ref="B168:E168"/>
    <mergeCell ref="B169:E169"/>
    <mergeCell ref="B179:E179"/>
    <mergeCell ref="B181:E181"/>
    <mergeCell ref="B187:E187"/>
    <mergeCell ref="B190:E190"/>
    <mergeCell ref="B299:E299"/>
    <mergeCell ref="B196:E196"/>
    <mergeCell ref="B199:E199"/>
    <mergeCell ref="B210:E210"/>
    <mergeCell ref="B218:E218"/>
    <mergeCell ref="B229:E229"/>
    <mergeCell ref="A244:E244"/>
    <mergeCell ref="B245:E245"/>
    <mergeCell ref="A271:E271"/>
    <mergeCell ref="B285:E285"/>
    <mergeCell ref="A297:E297"/>
    <mergeCell ref="B298:E298"/>
    <mergeCell ref="B378:E378"/>
    <mergeCell ref="B303:E303"/>
    <mergeCell ref="B306:E306"/>
    <mergeCell ref="B307:E307"/>
    <mergeCell ref="B311:E311"/>
    <mergeCell ref="A316:E316"/>
    <mergeCell ref="B317:E317"/>
    <mergeCell ref="B338:E338"/>
    <mergeCell ref="A346:E346"/>
    <mergeCell ref="B347:E347"/>
    <mergeCell ref="B369:E369"/>
    <mergeCell ref="A377:E377"/>
    <mergeCell ref="B397:E397"/>
    <mergeCell ref="A400:E400"/>
    <mergeCell ref="A402:E402"/>
    <mergeCell ref="C407:E407"/>
    <mergeCell ref="C410:E4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НМЦК</vt:lpstr>
      <vt:lpstr>ССРСР</vt:lpstr>
      <vt:lpstr>Проект сметы контракта</vt:lpstr>
      <vt:lpstr>ВОР</vt:lpstr>
      <vt:lpstr>'Проект сметы контракта'!_Hlk148619212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2025-10-07T09:26:45Z</dcterms:modified>
</cp:coreProperties>
</file>